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тест-системы" sheetId="1" r:id="rId1"/>
    <sheet name="Лист1" sheetId="2" r:id="rId2"/>
  </sheets>
  <definedNames/>
  <calcPr fullCalcOnLoad="1"/>
</workbook>
</file>

<file path=xl/sharedStrings.xml><?xml version="1.0" encoding="utf-8"?>
<sst xmlns="http://schemas.openxmlformats.org/spreadsheetml/2006/main" count="409" uniqueCount="101">
  <si>
    <t>ИТОГО</t>
  </si>
  <si>
    <t>Категории</t>
  </si>
  <si>
    <t>Цены/поставщики</t>
  </si>
  <si>
    <t>Средняя цена</t>
  </si>
  <si>
    <t>Начальная цена</t>
  </si>
  <si>
    <t>Наименование</t>
  </si>
  <si>
    <t>Х</t>
  </si>
  <si>
    <t>Характеристика</t>
  </si>
  <si>
    <t>Цена за единицу</t>
  </si>
  <si>
    <t>Итого</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</si>
  <si>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</si>
  <si>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Номер п/п</t>
  </si>
  <si>
    <t>Адрес</t>
  </si>
  <si>
    <t>Телефон</t>
  </si>
  <si>
    <t>Исполнитель: экономист отдела материально-технического снабжения</t>
  </si>
  <si>
    <t>тел/факс. 8(34675) 6-79-98</t>
  </si>
  <si>
    <t>e-mail: mtsucgb@mail.ru</t>
  </si>
  <si>
    <r>
      <t xml:space="preserve">Способ размещения заказа                    </t>
    </r>
    <r>
      <rPr>
        <i/>
        <sz val="11"/>
        <color indexed="8"/>
        <rFont val="Calibri"/>
        <family val="2"/>
      </rPr>
      <t xml:space="preserve"> Открытый аукцион в электронной форме</t>
    </r>
  </si>
  <si>
    <t>Количество, наб</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</si>
  <si>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</si>
  <si>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Наименование  источника</t>
  </si>
  <si>
    <t>Срок действия цен до 31.12.2012 года</t>
  </si>
  <si>
    <t>Начальник ОМТС    _________________О.В.Кажуро</t>
  </si>
  <si>
    <t>Шувалова Марина Олеговна</t>
  </si>
  <si>
    <t>ЗАО "Вектор-Бест"</t>
  </si>
  <si>
    <t>630559, Новосибирская обл, Новосибирский р-он, п.Кольцово, АБК</t>
  </si>
  <si>
    <t>8(383)332-67-49;
8(383)332-37-10</t>
  </si>
  <si>
    <t>ООО "Сибирская Био Технологическая Компания"</t>
  </si>
  <si>
    <t>8(383)335-97-44</t>
  </si>
  <si>
    <t>Дата, номер коммерческого предложения</t>
  </si>
  <si>
    <t>Набор реагентов для иммуноферментного выявления  иммуноглобулинов класса М к цитомегаловирусу</t>
  </si>
  <si>
    <t xml:space="preserve">Набор реагентов для иммуноферментного количественного и качественного выявления  иммуноглобулинов класса G к Toxoplasma gondii </t>
  </si>
  <si>
    <t>Набор реагентов для иммуноферментного  выявления  иммуноглобулинов класса М к Toxoplasma gondii</t>
  </si>
  <si>
    <t>Набор реагентов для иммуноферментного определения индекса авидности иммуноглобулинов класса G  к Toxoplasma gondii  в сыворотке (плазме) крови</t>
  </si>
  <si>
    <t>Набор реагентов для иммуноферментного выявления  иммуноглобулинов класса G к  Chlamydophila pneumoniae  в сыворотке (плазме) крови</t>
  </si>
  <si>
    <t>Набор реагентов для иммуноферментного выявления  иммуноглобулинов класса М к  Chlamydophila pneumoniae  в сыворотке (плазме) крови</t>
  </si>
  <si>
    <t>Набор реагентов для иммуноферментного выявления  иммуноглобулинов класса G к вирусу простого герпеса</t>
  </si>
  <si>
    <t>Набор реагентов для  иммуноферментного выявления  иммуноглобулинов класса М к вирусу простого герпеса  1 и 2 типов</t>
  </si>
  <si>
    <t>Набор реагентов для иммуноферментного выявления   иммуноглобулинов класса G к ядерному антигену (EBNA) вируса Эпштейна-Барр (ВЭБ)</t>
  </si>
  <si>
    <t xml:space="preserve">Набор реагентов для иммуноферментного определения индекса авидности  иммуноглобулинов класса G к вирусу краснухи </t>
  </si>
  <si>
    <t>Набор реагентов для  иммуноферментного  выявления  иммуноглобулинов класса G к антигенам токсокар</t>
  </si>
  <si>
    <t>Набор реагентов для иммуноферментного выявления  иммуноглобулинов класса G к антигенам описторхисов</t>
  </si>
  <si>
    <t>Набор реагентов для иммуноферментного  определения иммуноглобулинов класса G к антигенам Ascaris lumbricoides</t>
  </si>
  <si>
    <t xml:space="preserve">Обоснование расчета начальной (максимальной) цены гражданско-правового договора на приобретение тест-систем  ИФА   
 для иммунологической лаборатории за счет субсидии на выполнение муниципального задания (бюджет города Югорска) 
и средств от приносящей доход деятельности на третий квартал 2012 года для нужд МБЛПУ «ЦГБ г. Югорска»
</t>
  </si>
  <si>
    <t>Набор реагентов для иммуноферментного выявления  антител к ВИЧ- 1,2  и  антигена р24 ВИЧ-1</t>
  </si>
  <si>
    <t>Метод: «сэндвич» - вариант ИФА, двухстадийный. Формат планшета: не менее 96-лунок. Количество определений: 192, включая контроли (2 планшета по 96 лунок). Образец для анализа: 70 мкл сыворотки или плазмы крови. Чувствительность р-24 ВИЧ-1 - 10 пг/мл по ОСО ГИСК им.Л.А. Тарасевича, чувствительность и специфичность – 100% по ОСО ГИСК им.Л.А. Тарасевича. Продолжительность анализа (суммарное время инкубаций) не более 2 часов. Регистрация результатов:  длина волны 450 нм, референс-фильтр 620 нм. Взаимозаменяемость (универсальность) неспецифических компонентов для всех заявленных ИФА-наборов лота. Возможность  транспортирования при температуре до 25ºС до 10 суток. Срок годности 12 месяцев. Укомплектованность наборов разовыми емкостями для растворов, наконечниками для пипеток, клейкой пленкой для планшетов. Наличие регистрационного удостоверения.</t>
  </si>
  <si>
    <t>Набор реагентов для иммуноферментного выявления  иммуноглобулинов классов G и М  к вирусу гепатита С</t>
  </si>
  <si>
    <t>Метод: твердофазный иммуноферментный анализ, двухстадийный. Формат планшета: 96-луночный (стрипированный). Количество определений: 96, включая контроли. Образец для анализа: 40 мкл сыворотки или плазмы крови. Цветовая индикация внесения сывороток, контролей и конъюгата в лунки планшета. Чувствительность и специфичность 100% по ОСО ГИСК им.Л.А. Тарасевича. Продолжительность анализа (суммарное время инкубаций) 1 час 20 мин. Регистрация результатов:  длина волны 450 нм, референс-волна 620 нм. Взаимозаменяемость (универсальность) неспецифических компонентов для всех заявленных ИФА-наборов лота. Возможность  транспортирования при температуре до 25ºС до 10 суток. Срок годности 12 месяцев. Укомплектованность наборов разовыми емкостями для растворов, наконечниками для пипеток, клейкой пленкой для планшетов. Наличие регистрационного удостоверения.</t>
  </si>
  <si>
    <t>Метод: твердофазный непрямой иммуноферментный анализ, двухстадийный. Формат планшета: 96-луночный, 12 стрипов по 8 лунок. Образец для анализа: 10 мкл сыворотки крови. Чувствительность и специфичность 100% по СПП. Цветовая индикация внесения сывороток, контролей и конъюгата в лунки планшета. Продолжительность анализа (суммарное время инкубаций) – 1час 25 мин. Готовые к употреблению жидкие формы конъюгата и контролей. Регистрация результатов:  длина волны 450 нм, референс-волна 620 нм. Взаимозаменяемость (универсальность) неспецифических компонентов для всех заявленных ИФА-наборов лота. Возможность  транспортирования при температуре до 25ºС до 10 суток. Срок годности 9 месяцев. Укомплектованность наборов разовыми емкостями для растворов, наконечниками для пипеток, клейкой пленкой для планшетов. Наличие регистрационного удостоверения.</t>
  </si>
  <si>
    <t xml:space="preserve">Набор реагентов для иммуноферментного выявления  иммуноглобулинов класса G к цитомегаловирусу </t>
  </si>
  <si>
    <t>Метод: твердофазный непрямой иммуноферментный анализ, двухстадийный. Формат планшета: 96-луночный, 12 стрипов по 8 лунок. Образец для анализа: 10 мкл сыворотки (плазмы) крови. Продолжительность анализа (суммарное время инкубаций) – 1 час 25 мин. Готовые к употреблению жидкие формы конъюгата, ТМБ и контролей. Цветовая индикация внесения сывороток, контролей и конъюгата в лунки планшета. Возможность количественной оценки положительных образцов. Регистрация результатов:  длина волны 450 нм, референс-волна 620 нм. Взаимозаменяемость (универсальность) неспецифических компонентов для всех заявленных ИФА-наборов лота. Возможность  транспортирования при температуре до 25ºС до 10 суток. Срок годности 9 месяцев. Укомплектованность наборов разовыми емкостями для растворов, наконечниками для пипеток, клейкой пленкой для планшетов. Наличие регистрационного удостоверения.</t>
  </si>
  <si>
    <t>Набор реагентов для иммуноферментного определения индекса авидности иммуноглобулинов класса G  к цитомегаловирусу</t>
  </si>
  <si>
    <t>Метод: твердофазный непрямой иммуноферментный анализ, трехстадийный. Формат планшета: 96-луночный, 12 стрипов по 8 лунок. Образец для анализа: 10 мкл сыворотки крови. Продолжительность анализа (суммарное время инкубаций) – 1 час 35 мин. Готовые к употреблению жидкие формы конъюгата и контролей. Цветовая индикация внесения сывороток, контролей и конъюгата в лунки планшета. Регистрация результатов:  длина волны 450 нм, референс-волна 620 нм. Взаимозаменяемость (универсальность) неспецифических компонентов для всех заявленных ИФА-наборов лота. Возможность  транспортирования при температуре до 25ºС до 10 суток. Срок годности 9 месяцев. Укомплектованность наборов разовыми емкостями для растворов, наконечниками для пипеток, клейкой пленкой для планшетов. Наличие регистрационного удостоверения.</t>
  </si>
  <si>
    <t>Метод: твердофазный непрямой иммуноферментный анализ, двухстадийный. Формат планшета: 96-луночный, 12 стрипов по 8 лунок. Образец для анализа: сыворотка крови 10 мкл. Цветовая индикация внесения сывороток, контролей и конъюгата в лунки планшета. Продолжительность анализа (суммарное время инкубаций) – 1 час 25 мин. Готовые к употреблению жидкие формы конъюгата и контролей. Чувствительность и специфичность 100% по стандартной панели предприятия. Диапазон определения концентраций 10-200 МЕ/мл. Калибровочные образцы 10, 25, 50, 100, 200 МЕ/мл. Метод расчета концентрации по калибровочной кривой. Регистрация результатов:  длина волны 450 нм, референс-волна 620 нм. Взаимозаменяемость (универсальность) неспецифических компонентов для всех заявленных ИФА-наборов лота. Возможность  транспортирования при температуре до 25ºС до 10 суток. Срок годности 12 месяцев. Укомплектованность наборов разовыми емкостями для растворов, наконечниками для пипеток, клейкой пленкой для планшетов. Наличие регистрационного удостоверения.</t>
  </si>
  <si>
    <t>Метод: твердофазный непрямой иммуноферментный анализ, двухстадийный. Формат планшета: 96-луночный, 12 стрипов по 8 лунок. Образец для анализа: сыворотка крови 10 мкл. Цветовая индикация внесения сывороток, контролей и конъюгата в лунки планшета. Продолжительность анализа (суммарное время инкубаций) – 1 час 25 мин. Готовые к употреблению жидкие формы конъюгата и контролей. Чувствительность по СОП+ (титр не менее 1:4). Специфичность 100% по стандартной панели предприятия. Регистрация результатов:  длина волны 450 нм, референс-волна 620 нм. Взаимозаменяемость (универсальность) неспецифических компонентов для всех заявленных ИФА-наборов лота. Возможность  транспортирования при температуре до 25ºС до 10 суток. Срок годности 12 месяцев. Укомплектованность наборов разовыми емкостями для растворов, наконечниками для пипеток, клейкой пленкой для планшетов. Наличие регистрационного удостоверения.</t>
  </si>
  <si>
    <t>Метод: твердофазный непрямой иммуноферментный анализ, трехстадийный. Формат планшета: 96-луночный, 12 стрипов по 8 лунок. Образец для анализа: сыворотка крови 10 мкл. Цветовая индикация внесения сывороток, контролей и конъюгата в лунки планшета. Продолжительность анализа (суммарное время инкубаций) – 1 час 40 мин. Готовые к употреблению жидкие формы конъюгата и контролей. Регистрация результатов:  длина волны 450 нм, референс-волна 620 нм. Взаимозаменяемость (универсальность) неспецифических компонентов для всех заявленных ИФА-наборов лота. Возможность  транспортирования при температуре до 25ºС до 10 суток. Срок годности 12 месяцев. Укомплектованность наборов разовыми емкостями для растворов, наконечниками для пипеток, клейкой пленкой для планшетов. Наличие регистрационного удостоверения.</t>
  </si>
  <si>
    <t>Метод: твердофазный непрямой иммуноферментный анализ, двухстадийный. Формат планшета: 96-луночный, 12 стрипов по 8 лунок. Образец для анализа: 20 мкл сыворотки или плазмы крови. Чувствительность и специфичность  100% по СПП. Возможность определения титра в положительных образцах. Продолжительность анализа (суммарное время инкубаций) – 1 час 30 мин. Регистрация результатов:  длина волны 450 нм, референс-волна 620 нм. Взаимозаменяемость (универсальность) неспецифических компонентов для всех заявленных ИФА-наборов лота. Возможность  транспортирования при температуре до 25ºС до 10 суток. Срок годности 12 месяцев. Укомплектованность наборов разовыми емкостями для растворов, наконечниками для пипеток, клейкой пленкой для планшетов. Наличие инструкции по использованию набора с интерпретацией результатов определения IgG. Наличие регистрационного удостоверения.</t>
  </si>
  <si>
    <t>Метод: твердофазный непрямой иммуноферментный анализ, двухстадийный. Формат планшета: 96-луночный, 12 стрипов по 8 лунок. Образец для анализа: 10 мкл сыворотки или плазмы крови. Чувствительность и специфичность  100% по СПП. Возможность определения титра в положительных образцах. Продолжительность анализа (суммарное время инкубаций) – 1 час 30 мин. Регистрация результатов:  длина волны 450 нм, референс-волна 620 нм. Взаимозаменяемость (универсальность) неспецифических компонентов для всех заявленных ИФА-наборов лота. Возможность  транспортирования при температуре до 25ºС до 10 суток. Срок годности 12 месяцев. Укомплектованность наборов разовыми емкостями для растворов, наконечниками для пипеток, клейкой пленкой для планшетов. Наличие инструкции по использованию набора с интерпретацией результатов определения IgG. Наличие регистрационного удостоверения.</t>
  </si>
  <si>
    <t>Набор реагентов для иммуноферментного выявления видоспецифических иммуноглобулинов класса G к антигенам Chlamydia trachomatis</t>
  </si>
  <si>
    <t>Метод: твердофазный непрямой иммуноферментный анализ, двухстадийный. Формат планшета: 96-луночный, 12 стрипов по 8 лунок. Образец для анализа: 20 мкл сыворотки или плазмы крови. Чувствительность и специфичность  100% по СПП. Возможность определения титра в положительных образцах. Цветовая индикация внесения сывороток и конъюгата в лунки планшета. Продолжительность анализа (суммарное время инкубаций) – 1 час 30 мин. Регистрация результатов:  длина волны 450 нм , референс-волна 620 нм. Взаимозаменяемость (универсальность) неспецифических компонентов для всех заявленных ИФА-наборов лота. Возможность  транспортирования при температуре до 25ºС до 10 суток. Срок годности 12 месяцев. Укомплектованность наборов разовыми емкостями для растворов, наконечниками для пипеток, клейкой пленкой для планшетов. Наличие инструкции по использованию набора с рекомендуемым алгоритмом обследования пациента при  урогенитальном  хламидиозе. Наличие регистрационного удостоверения.</t>
  </si>
  <si>
    <t>Набор реагентов для иммуноферментного выявления видоспецифических иммуноглобулинов класса М  к антигенам Chlamydia trachomatis</t>
  </si>
  <si>
    <t>Метод: твердофазный непрямой иммуноферментный анализ, двухстадийный. Формат планшета: 96-луночный, 12 стрипов по 8 лунок. Образец для анализа: 10 мкл сыворотки или плазмы крови. Чувствительность и специфичность  100% по СПП. Возможность определения титра в положительных образцах. Цветовая индикация внесения сывороток и конъюгата в лунки планшета. Продолжительность анализа (суммарное время инкубаций) – 1 час 30 мин. Регистрация результатов:  длина волны 450 нм , референс-волна 620 нм. Взаимозаменяемость (универсальность) неспецифических компонентов для всех заявленных ИФА-наборов лота. Возможность  транспортирования при температуре до 25ºС до 10 суток. Срок годности 9 месяцев. Укомплектованность наборов разовыми емкостями для растворов, наконечниками для пипеток, клейкой пленкой для планшетов. Наличие инструкции по использованию набора с рекомендуемым алгоритмом обследования пациента при  урогенитальном  хламидиозе. Наличие регистрационного удостоверения.</t>
  </si>
  <si>
    <t xml:space="preserve">Набор реагентов для иммуноферментного выявления видоспецифических иммуноглобулинов класса А к антигенам Chlamydia trachomatis </t>
  </si>
  <si>
    <t>Метод: твердофазный непрямой иммуноферментный анализ, двухстадийный. Формат планшета: 96-луночный, 12 стрипов по 8 лунок. Образец для анализа: 20 мкл сыворотки или плазмы крови. Чувствительность и специфичность  100% по СПП. Возможность определения титра в положительных образцах. Цветовая индикация внесения сывороток и конъюгата в лунки планшета. Продолжительность анализа (суммарное время инкубаций) – 1 час 30 мин. Регистрация результатов:  длина волны 450 нм , референс-волна 620 нм. Взаимозаменяемость (универсальность) неспецифических компонентов для всех заявленных ИФА-наборов лота. Возможность  транспортирования при температуре до 25ºС до 10 суток. Срок годности 12 месяцев. Укомплектованность наборов разовыми емкостями для растворов, наконечниками для пипеток, клейкой пленкой для планшетов. Наличие инструкции по использованию набора с рекомендуемым алгоритмом обследования пациента при  урогенитальном хламидиозе. Наличие регистрационного удостоверения.</t>
  </si>
  <si>
    <t>Метод: твердофазный непрямой иммуноферментный анализ. Формат планшета: 96-луночный, 12 стрипов по 8 лунок. Образец для анализа: 10 мкл сыворотки крови. Возможность определения титра в положительных образцах. Цветовая индикация внесения сывороток, контролей и конъюгата в лунки планшета. Продолжительность анализа (суммарное время инкубаций) – 1 час 25 мин. Готовые к употреблению жидкие формы конъюгата и контролей. Чувствительность и специфичность 100% по контрольной панели предприятия. Регистрация результатов:  длина волны 450 нм, референс-волна 620 нм. Взаимозаменяемость (универсальность) неспецифических компонентов для всех заявленных ИФА-наборов лота. Возможность  транспортирования при температуре до 25ºС до  10 суток. Срок годности 9 месяцев. Укомплектованность наборов разовыми емкостями для растворов, наконечниками для пипеток, клейкой пленкой для планшетов. Наличие регистрационного удостоверения.</t>
  </si>
  <si>
    <t>Метод: твердофазный непрямой иммуноферментный анализ. Формат планшета: 96-луночный, 12 стрипов по 8 лунок. Образец для анализа: 10 мкл сыворотки крови. Цветовая индикация внесения сывороток, контролей и конъюгата в лунки планшета. Продолжительность анализа (суммарное время инкубаций) – 1 час 25 мин. Готовые к употреблению жидкие формы конъюгата и контролей. Чувствительность и специфичность 100% по контрольной панели предприятия. Регистрация результатов:  длина волны 450 нм, референс-волна 620 нм. Взаимозаменяемость (универсальность) неспецифических компонентов для всех заявленных ИФА-наборов лота. Возможность  транспортирования при температуре до 25ºС до 10 суток. Срок годности 9 месяцев. Укомплектованность наборов разовыми емкостями для растворов, наконечниками для пипеток, клейкой пленкой для планшетов. Наличие регистрационного удостоверения.</t>
  </si>
  <si>
    <t xml:space="preserve">Набор реагентов для иммуноферментного определения индекса авидности   иммуноглобулинов класса G к вирусу простого герпеса 1 и 2 типов  в сыворотке (плазме) крови </t>
  </si>
  <si>
    <t>Метод: твердофазный непрямой иммуноферментный анализ, трехстадийный. Формат планшета: 96-луночный, 12 стрипов по 8 лунок. Образец для анализа: 10 мкл сыворотки или  плазмы крови. Цветовая индикация внесения сывороток, контролей и конъюгата в лунки планшета. Продолжительность анализа (суммарное время инкубаций) – 1 час 40 мин. Готовые к употреблению жидкие формы конъюгата и контролей. Регистрация результатов:  длина волны 450 нм, референс-волна 620 нм. Взаимозаменяемость (универсальность) неспецифических компонентов для всех заявленных ИФА-наборов лота. Возможность  транспортирования при температуре до 25ºС до 10 суток. Срок годности 9 месяцев. Укомплектованность наборов разовыми емкостями для растворов, наконечниками для пипеток, клейкой пленкой для планшетов. Наличие регистрационного удостоверения.</t>
  </si>
  <si>
    <t>Метод: твердофазный непрямой иммуноферментный анализ, двухстадийный. Формат планшета: 96-луночный, 12 стрипов по 8 лунок. Образец для анализа: сыворотка (плазма) крови 10 мкл. Цветовая индикация внесения сывороток, контролей и конъюгата в лунки планшета. Продолжительность анализа (суммарное время инкубаций) – 1 час 30 мин. Чувствительность и специфичность 100% по контрольной панели предприятия. Возможность количественной оценки содержания специфических IgG в у.е. /мл. Регистрация результатов:  длина волны 450 нм, референс-волна 620 нм. Взаимозаменяемость (универсальность) неспецифических компонентов для всех заявленных ИФА-наборов лота. Возможность  транспортирования при температуре до 25ºС до 10 суток. Срок годности 9 месяцев. Укомплектованность наборов разовыми емкостями для растворов, наконечниками для пипеток, клейкой пленкой для планшетов. Наличие инструкции по использованию набора с интерпретацией полученных результатов и приложением о ВЭБ-инфекции. Наличие регистрационного удостоверения.</t>
  </si>
  <si>
    <t>Набор реагентов для  иммуноферментного выявления  иммуноглобулинов класса G к вирусу краснухи</t>
  </si>
  <si>
    <t>Метод: твердофазный непрямой иммуноферментный анализ, двухстадийный. Формат планшета: 96-луночный, 12 стрипов по 8 лунок. Образец для анализа: 10 мкл сыворотка крови. Цветовая индикация внесения сывороток, контролей и конъюгата в лунки планшета. Продолжительность анализа (суммарное время инкубаций) – 1 час 25 мин. Чувствительность и специфичность 100% по СПП. Возможность определения титра положительных сывороток. Регистрация результатов:  длина волны 450 нм, референс-волна 620 нм. Взаимозаменяемость (универсальность) неспецифических компонентов для всех заявленных ИФА-наборов лота. Возможность  транспортирования при температуре до 25ºС до 10 суток. Срок годности 9 месяцев. Укомплектованность наборов разовыми емкостями для растворов, наконечниками для пипеток, клейкой пленкой для планшетов. Наличие регистрационного удостоверения.</t>
  </si>
  <si>
    <t xml:space="preserve">Набор реагентов для иммуноферментного выявления  иммуноглобулинов класса М к вирусу краснухи </t>
  </si>
  <si>
    <t>Метод: твердофазный непрямой иммуноферментный анализ, двухстадийный. Формат планшета: 96-луночный, 12 стрипов по 8 лунок. Образец для анализа: 10 мкл сыворотка крови. Цветовая индикация внесения сывороток, контролей и конъюгата в лунки планшета. Продолжительность анализа (суммарное время инкубаций) – 1 час 25 мин. Чувствительность и специфичность 100% по контрольной панели предприятия. Готовые для использования конъюгат и ТМБ. Регистрация результатов:  длина волны 450 нм, референс-волна 620 нм. Взаимозаменяемость (универсальность) неспецифических компонентов для всех заявленных ИФА-наборов лота. Возможность  транспортирования при температуре до 25ºС до 10 суток. Срок годности 9 месяцев. Укомплектованность наборов разовыми емкостями для растворов, наконечниками для пипеток, клейкой пленкой для планшетов. Наличие регистрационного удостоверения.</t>
  </si>
  <si>
    <t>Метод: твердофазный непрямой иммуноферментный анализ, трехстадийный. Формат планшета: 96-луночный, 12 стрипов по 8 лунок. Образец для анализа: 10 мкл сыворотки крови. Цветовая индикация внесения сывороток, контролей и конъюгата в лунки планшета. Готовые для использования конъюгат и ТМБ. Продолжительность анализа (суммарное время инкубаций) – 1 час 40 мин. Регистрация результатов:  длина волны 450 нм, референс-волна 620 нм. Взаимозаменяемость (универсальность) неспецифических компонентов для всех заявленных ИФА-наборов лота. Возможность  транспортирования при температуре до 25ºС до 10 суток. Срок годности 9 месяцев. Укомплектованность наборов разовыми емкостями для растворов, наконечниками для пипеток, клейкой пленкой для планшетов. Наличие регистрационного удостоверения.</t>
  </si>
  <si>
    <t>Метод: непрямой твердофазный иммуноферментный анализ, двухстадийный. Формат планшета: 96-луночный (48 анализов в дублях, включая контроли). Образец для анализа: сыворотка крови 10 мкл. Чувствительность и специфичность 100% по СПП. Цветовая индикация внесения сывороток, контролей и конъюгата в лунки планшета. Продолжительность анализа (суммарное время инкубаций) – 1 час 25 мин. Возможность определения титра в положительных образцах. Регистрация результатов:  длина волны 450 нм, референс-волна 620 нм. Взаимозаменяемость (универсальность) неспецифических компонентов для всех заявленных ИФА-наборов лота. Возможность  транспортирования при температуре до 25ºС до 10 суток. Срок годности 9 месяцев. Укомплектованность наборов разовыми емкостями для растворов, наконечниками для пипеток, клейкой пленкой для планшетов. Наличие регистрационного удостоверения.</t>
  </si>
  <si>
    <t>Метод: непрямой твердофазный иммуноферментный анализ, двухстадийный. Формат планшета: 96-луночный (48 анализов в дублях, включая контроли). Образец для анализа: сыворотка крови 10 мкл. Чувствительность и специфичность 100% по СПП. Цветовая индикация внесения сывороток, контролей и конъюгата в лунки планшета. Возможность определения титра в положительных образцах. Продолжительность анализа (суммарное время инкубаций) – 1 час 25 мин. Регистрация результатов:  длина волны 450 нм. Взаимозаменяемость (универсальность) неспецифических компонентов для всех заявленных ИФА-наборов лота. Возможность  транспортирования при температуре до 25ºС  до 10 суток. Срок годности 9 месяцев. Укомплектованность наборов разовыми емкостями для растворов, наконечниками для пипеток, клейкой пленкой для планшетов. Наличие регистрационного удостоверения.</t>
  </si>
  <si>
    <t xml:space="preserve">Набор реагентов для иммуноферментного  выявления  иммуноглобулинов класса М к антигенам описторхисов </t>
  </si>
  <si>
    <t>Метод: непрямой твердофазный иммуноферментный анализ, двухстадийный. Формат планшета: 96-луночный (48 анализов в дублях, включая контроли). Образец для анализа: сыворотка крови 10 мкл. Чувствительность и специфичность 100% по контрольной панели предприятия. Возможность определения титра в положительных образцах. Продолжительность анализа (суммарное время инкубаций) – 1 час 25 мин. Регистрация результатов:  длина волны 450 нм. Взаимозаменяемость (универсальность) неспецифических компонентов для всех заявленных ИФА-наборов лота. Возможность  транспортирования при температуре до 25ºС до 10 суток. Срок годности 9 месяцев. Укомплектованность наборов разовыми емкостями для растворов, наконечниками для пипеток, клейкой пленкой для планшетов. Наличие регистрационного удостоверения.</t>
  </si>
  <si>
    <t>Набор реагентов для иммуноферментного выявления специфических циркулирующих иммунокомплексов (ЦИК), содержащих антигены    описторхисов</t>
  </si>
  <si>
    <t>Метод: непрямой твердофазный иммуноферментный анализ, двухстадийный. Формат планшета: 96-луночный (48 анализов в дублях, включая контроли). Образец для анализа: сыворотка крови 20 мкл. Чувствительность и специфичность 100% по контрольной панели предприятия. Возможность определения титра ЦИК. Продолжительность анализа (суммарное время инкубаций) – 1 час 25 мин. Регистрация результатов:  длина волны 450 нм, референс-волна 620 нм. Взаимозаменяемость (универсальность) неспецифических компонентов для всех заявленных ИФА-наборов лота. Возможность  транспортирования при температуре до 25ºС до 10 суток. Срок годности 9 месяцев. Укомплектованность наборов разовыми емкостями для растворов, наконечниками для пипеток, клейкой пленкой для планшетов. Наличие регистрационного удостоверения.</t>
  </si>
  <si>
    <t>Метод: непрямой твердофазный иммуноферментный анализ, двухстадийный. Формат планшета: 96-луночный, 12 стрипов по 8 лунок (48 неизвестных образцов в дублях, включая контроли). Образец для анализа: сыворотка крови 10 мкл. Чувствительность и специфичность 100% по контрольной панели предприятия. Возможность определения титра в положительных образцах. Цветовая индикация внесения сывороток, контролей и конъюгата в лунки планшета. Продолжительность анализа (суммарное время инкубаций) – 1 час 25 мин. Регистрация результатов:  длина волны 450 нм, референс-волна 620 нм. Взаимозаменяемость (универсальность) неспецифических компонентов для всех заявленных ИФА-наборов лота. Возможность  транспортирования при температуре до 25ºС до 10 суток. Срок годности 9 месяцев. Остаточный срок годности на момент поставки: не менее 80 %. Укомплектованность наборов разовыми емкостями для растворов, наконечниками для пипеток, клейкой пленкой для планшетов. Наличие регистрационного удостоверения.</t>
  </si>
  <si>
    <t>Набор реагентов для иммуноферментного  выявления  иммуноглобулинов классов А,М,G к антигенам лямблий</t>
  </si>
  <si>
    <t>Метод: непрямой твердофазный иммуноферментный анализ, двухстадийный. Формат планшета: 96-луночный (48 анализов в дублях, включая контроли). Образец для анализа: сыворотка крови 10 мкл. Чувствительность и специфичность 100% по контрольной панели предприятия. Возможность определения титра в положительных образцах. Цветовая индикация внесения сывороток, контролей и конъюгата в лунки планшета. Продолжительность анализа (суммарное время инкубаций) – 1 час 25 мин. Регистрация результатов:  длина волны 450 нм, референс-волна 620 нм. Взаимозаменяемость (универсальность) неспецифических компонентов для всех заявленных ИФА-наборов лота. Возможность  транспортирования при температуре до 25ºС до 10 суток. Срок годности 9 месяцев. Укомплектованность наборов разовыми емкостями для растворов, наконечниками для пипеток, клейкой пленкой для планшетов. Наличие регистрационного удостоверения.</t>
  </si>
  <si>
    <t>Набор реагентов для иммуноферментного  определения иммуноглобулинов класса М к антигенам трихинелла</t>
  </si>
  <si>
    <t>Набор реагентов для иммуноферментного  определения иммуноглобулинов класса  G к антигенам трихинелла</t>
  </si>
  <si>
    <t>Набор реагентов для иммуноферментного  определения иммуноглобулинов класса  G к антигенам эхинококк</t>
  </si>
  <si>
    <t xml:space="preserve">Набор реагентов для иммуноферментного выявления  иммуноглобулинов класса М к антигенам лямблий </t>
  </si>
  <si>
    <t>Набор реагентов для иммуноферментного выявления суммарных антител к антигену CagA Helicobacter pylori</t>
  </si>
  <si>
    <t>Метод: «sandwich»-вариант  твердофазного одностадийного иммуноферментного анализа. Выявляемые маркеры: суммарные антитела (IgG, IgM, IgA) к Helicobacter pylori  CagA-продуцирующих штаммов. Формат планшета: 96-луночный, 12 стрипов по 8 лунок. Образец для анализа: 10 мкл сыворотки или плазмы крови. Возможность определения титра в положительных образцах. Цветовая индикация внесения сывороток, контролей и конъюгата в лунки планшета. Чувствительность и специфичность  100% по стандартной панели предприятия. Продолжительность анализа (общее время инкубации) – 1 час 30 мин. Регистрация результатов:  длина волны 450 нм,  референс-волна 620 нм. Срок годности 9 месяцев. Взаимозаменяемость (универсальность) неспецифических компонентов для всех заявленных ИФА-наборов лота. Возможность  транспортирования при температуре до 25ºС до 10 суток. Укомплектованность наборов разовыми емкостями для растворов, наконечниками для пипеток, клейкой пленкой для планшетов. Наличие регистрационного удостоверения.</t>
  </si>
  <si>
    <t>Вх.№434 от 05.06.2012г.</t>
  </si>
  <si>
    <t>Вх.№435 от 05.06.2012г.</t>
  </si>
  <si>
    <t>630060, г.Новосибирск, ул.Зеленая горка, д.1, оф.203</t>
  </si>
  <si>
    <t>ООО "АЛЬТЕРУС"</t>
  </si>
  <si>
    <t>Вх.№436 от 18.06.2012г.</t>
  </si>
  <si>
    <t>620135, г.Екатеринбург, ул.Титова, д.8/3</t>
  </si>
  <si>
    <t>8(343)287-09-28</t>
  </si>
  <si>
    <t>И.о. главного врача    _________________ В.В. Быков</t>
  </si>
  <si>
    <t>Начальная (максимальная) цена: 310 910 (Триста десять тысяч девятьсот десять рублей) 00 копеек.</t>
  </si>
  <si>
    <t>Дата составления сводной таблицы 27 июня 2012 года</t>
  </si>
  <si>
    <t>б</t>
  </si>
  <si>
    <t>п</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</si>
</sst>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39">
    <font>
      <sz val="11"/>
      <color theme="1"/>
      <name val="Calibri"/>
      <family val="2"/>
    </font>
    <font>
      <sz val="11"/>
      <color indexed="8"/>
      <name val="Calibri"/>
      <family val="2"/>
    </font>
    <font>
      <u val="single"/>
      <sz val="16.5"/>
      <color indexed="12"/>
      <name val="Calibri"/>
      <family val="2"/>
    </font>
    <font>
      <u val="single"/>
      <sz val="16.5"/>
      <color indexed="36"/>
      <name val="Calibri"/>
      <family val="2"/>
    </font>
    <font>
      <b/>
      <sz val="11"/>
      <color indexed="8"/>
      <name val="Calibri"/>
      <family val="2"/>
    </font>
    <font>
      <i/>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style="thin"/>
      <top style="medium"/>
      <bottom style="thin"/>
    </border>
    <border>
      <left/>
      <right style="medium"/>
      <top style="medium"/>
      <bottom style="thin"/>
    </border>
    <border>
      <left style="thin"/>
      <right>
        <color indexed="63"/>
      </right>
      <top/>
      <bottom style="thin"/>
    </border>
    <border>
      <left/>
      <right style="medium"/>
      <top/>
      <bottom style="thin"/>
    </border>
    <border>
      <left style="thin"/>
      <right style="thin"/>
      <top style="thin"/>
      <bottom style="thin"/>
    </border>
    <border>
      <left/>
      <right style="medium"/>
      <top style="thin"/>
      <bottom style="thin"/>
    </border>
    <border>
      <left style="medium"/>
      <right style="medium"/>
      <top style="medium"/>
      <bottom style="medium"/>
    </border>
    <border>
      <left style="thin"/>
      <right/>
      <top style="thin"/>
      <bottom style="thin"/>
    </border>
    <border>
      <left style="medium"/>
      <right style="medium"/>
      <top style="medium"/>
      <bottom/>
    </border>
    <border>
      <left/>
      <right style="medium"/>
      <top style="medium"/>
      <bottom/>
    </border>
    <border>
      <left/>
      <right style="medium"/>
      <top style="medium"/>
      <bottom style="medium"/>
    </border>
    <border>
      <left style="thin"/>
      <right style="thin"/>
      <top style="thin"/>
      <bottom>
        <color indexed="63"/>
      </bottom>
    </border>
    <border>
      <left/>
      <right style="medium"/>
      <top style="thin"/>
      <bottom>
        <color indexed="63"/>
      </bottom>
    </border>
    <border>
      <left/>
      <right/>
      <top style="thin"/>
      <bottom style="thin"/>
    </border>
    <border>
      <left style="thin"/>
      <right/>
      <top style="medium"/>
      <bottom style="thin"/>
    </border>
    <border>
      <left/>
      <right/>
      <top style="medium"/>
      <bottom style="thin"/>
    </border>
    <border>
      <left>
        <color indexed="63"/>
      </left>
      <right>
        <color indexed="63"/>
      </right>
      <top>
        <color indexed="63"/>
      </top>
      <bottom style="medium"/>
    </border>
    <border>
      <left style="medium"/>
      <right/>
      <top style="medium"/>
      <bottom style="medium"/>
    </border>
    <border>
      <left/>
      <right/>
      <top style="medium"/>
      <bottom style="medium"/>
    </border>
    <border>
      <left style="medium"/>
      <right style="medium"/>
      <top/>
      <bottom style="medium"/>
    </border>
    <border>
      <left style="medium"/>
      <right/>
      <top style="medium"/>
      <bottom/>
    </border>
    <border>
      <left style="medium"/>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 fillId="0" borderId="0" applyNumberFormat="0" applyFill="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32" borderId="0" applyNumberFormat="0" applyBorder="0" applyAlignment="0" applyProtection="0"/>
  </cellStyleXfs>
  <cellXfs count="63">
    <xf numFmtId="0" fontId="0"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vertical="center" wrapText="1"/>
    </xf>
    <xf numFmtId="0" fontId="0" fillId="0" borderId="13"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8" xfId="0" applyBorder="1" applyAlignment="1">
      <alignment horizontal="center" vertical="center" wrapText="1"/>
    </xf>
    <xf numFmtId="165" fontId="0" fillId="0" borderId="18" xfId="0" applyNumberFormat="1" applyBorder="1" applyAlignment="1">
      <alignment horizontal="center"/>
    </xf>
    <xf numFmtId="165" fontId="0" fillId="0" borderId="19" xfId="0" applyNumberFormat="1" applyBorder="1" applyAlignment="1">
      <alignment horizontal="center"/>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165" fontId="0" fillId="0" borderId="0" xfId="0" applyNumberFormat="1" applyBorder="1" applyAlignment="1">
      <alignment horizontal="center"/>
    </xf>
    <xf numFmtId="0" fontId="0" fillId="0" borderId="0" xfId="0" applyNumberFormat="1" applyAlignment="1">
      <alignment horizontal="left" vertical="center" wrapText="1"/>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Border="1" applyAlignment="1">
      <alignment/>
    </xf>
    <xf numFmtId="0" fontId="0" fillId="0" borderId="0" xfId="0" applyAlignment="1">
      <alignment vertical="top"/>
    </xf>
    <xf numFmtId="0" fontId="38" fillId="0" borderId="0" xfId="0" applyFont="1" applyAlignment="1">
      <alignment/>
    </xf>
    <xf numFmtId="0" fontId="0" fillId="0" borderId="21"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ill="1" applyBorder="1" applyAlignment="1">
      <alignment horizontal="center"/>
    </xf>
    <xf numFmtId="0" fontId="0" fillId="33" borderId="15" xfId="0" applyFill="1" applyBorder="1" applyAlignment="1">
      <alignment horizontal="center"/>
    </xf>
    <xf numFmtId="0" fontId="0" fillId="33" borderId="0" xfId="0" applyFill="1" applyAlignment="1">
      <alignment/>
    </xf>
    <xf numFmtId="0" fontId="0" fillId="0" borderId="25" xfId="0" applyBorder="1" applyAlignment="1">
      <alignment horizontal="center" vertical="center" wrapText="1"/>
    </xf>
    <xf numFmtId="165" fontId="0" fillId="0" borderId="25" xfId="0" applyNumberFormat="1" applyBorder="1" applyAlignment="1">
      <alignment horizontal="center"/>
    </xf>
    <xf numFmtId="165" fontId="0" fillId="0" borderId="26" xfId="0" applyNumberFormat="1" applyBorder="1" applyAlignment="1">
      <alignment horizontal="center"/>
    </xf>
    <xf numFmtId="165" fontId="0" fillId="33" borderId="13" xfId="0" applyNumberFormat="1" applyFill="1" applyBorder="1" applyAlignment="1">
      <alignment horizontal="center"/>
    </xf>
    <xf numFmtId="165" fontId="0" fillId="33" borderId="18" xfId="0" applyNumberFormat="1" applyFill="1" applyBorder="1" applyAlignment="1">
      <alignment horizontal="center"/>
    </xf>
    <xf numFmtId="165" fontId="0" fillId="33" borderId="25" xfId="0" applyNumberFormat="1" applyFill="1" applyBorder="1" applyAlignment="1">
      <alignment horizontal="center"/>
    </xf>
    <xf numFmtId="0" fontId="0" fillId="33" borderId="21" xfId="0" applyFill="1" applyBorder="1" applyAlignment="1">
      <alignment horizontal="center" vertical="center" wrapText="1"/>
    </xf>
    <xf numFmtId="0" fontId="0" fillId="33" borderId="27" xfId="0" applyFill="1" applyBorder="1" applyAlignment="1">
      <alignment horizontal="center" vertical="center" wrapText="1"/>
    </xf>
    <xf numFmtId="0" fontId="0" fillId="33" borderId="28" xfId="0" applyFill="1" applyBorder="1" applyAlignment="1">
      <alignment horizontal="center" vertical="center" wrapText="1"/>
    </xf>
    <xf numFmtId="0" fontId="0" fillId="33" borderId="29" xfId="0" applyFill="1" applyBorder="1" applyAlignment="1">
      <alignment horizontal="center" vertical="center" wrapText="1"/>
    </xf>
    <xf numFmtId="0" fontId="0" fillId="0" borderId="30" xfId="0" applyBorder="1" applyAlignment="1">
      <alignment horizontal="center"/>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0" xfId="0" applyNumberFormat="1" applyAlignment="1">
      <alignment horizontal="left" vertical="center" wrapText="1"/>
    </xf>
    <xf numFmtId="0" fontId="0" fillId="33" borderId="18" xfId="0" applyFill="1" applyBorder="1" applyAlignment="1">
      <alignment horizontal="center" vertical="center" wrapText="1"/>
    </xf>
    <xf numFmtId="0" fontId="0" fillId="0" borderId="22" xfId="0" applyBorder="1" applyAlignment="1">
      <alignment horizontal="center" vertical="center" wrapText="1"/>
    </xf>
    <xf numFmtId="0" fontId="0" fillId="0" borderId="33" xfId="0" applyBorder="1" applyAlignment="1">
      <alignment horizontal="center" vertical="center" wrapText="1"/>
    </xf>
    <xf numFmtId="0" fontId="0" fillId="0" borderId="0" xfId="0" applyAlignment="1">
      <alignment horizontal="left" wrapText="1"/>
    </xf>
    <xf numFmtId="0" fontId="38" fillId="0" borderId="0" xfId="0" applyFont="1" applyAlignment="1">
      <alignment horizontal="left"/>
    </xf>
    <xf numFmtId="0" fontId="0" fillId="0" borderId="24" xfId="0" applyBorder="1" applyAlignment="1">
      <alignment horizontal="center" vertical="center" wrapText="1"/>
    </xf>
    <xf numFmtId="44" fontId="38" fillId="0" borderId="22" xfId="43" applyFont="1" applyBorder="1" applyAlignment="1">
      <alignment horizontal="center" vertical="center" wrapText="1"/>
    </xf>
    <xf numFmtId="44" fontId="38" fillId="0" borderId="33" xfId="43" applyFont="1" applyBorder="1" applyAlignment="1">
      <alignment horizontal="center" vertical="center" wrapText="1"/>
    </xf>
    <xf numFmtId="44" fontId="38" fillId="0" borderId="34" xfId="43" applyFont="1" applyBorder="1" applyAlignment="1">
      <alignment horizontal="center" vertical="center" wrapText="1"/>
    </xf>
    <xf numFmtId="0" fontId="0" fillId="0" borderId="23"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0" xfId="0" applyAlignment="1">
      <alignment horizontal="center" vertical="center" wrapText="1"/>
    </xf>
    <xf numFmtId="4" fontId="0" fillId="0" borderId="0" xfId="0" applyNumberForma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87"/>
  <sheetViews>
    <sheetView tabSelected="1" zoomScalePageLayoutView="0" workbookViewId="0" topLeftCell="A1">
      <selection activeCell="H12" sqref="H12"/>
    </sheetView>
  </sheetViews>
  <sheetFormatPr defaultColWidth="9.140625" defaultRowHeight="15"/>
  <cols>
    <col min="1" max="1" width="17.00390625" style="0" customWidth="1"/>
    <col min="2" max="2" width="28.140625" style="0" customWidth="1"/>
    <col min="3" max="3" width="28.421875" style="0" customWidth="1"/>
    <col min="4" max="4" width="35.421875" style="0" customWidth="1"/>
    <col min="5" max="5" width="12.7109375" style="0" customWidth="1"/>
    <col min="6" max="6" width="17.00390625" style="0" customWidth="1"/>
    <col min="8" max="9" width="10.00390625" style="0" bestFit="1" customWidth="1"/>
  </cols>
  <sheetData>
    <row r="1" spans="1:6" ht="45" customHeight="1">
      <c r="A1" s="61" t="s">
        <v>43</v>
      </c>
      <c r="B1" s="61"/>
      <c r="C1" s="61"/>
      <c r="D1" s="61"/>
      <c r="E1" s="61"/>
      <c r="F1" s="61"/>
    </row>
    <row r="2" spans="1:6" ht="15">
      <c r="A2" s="52"/>
      <c r="B2" s="52"/>
      <c r="C2" s="52"/>
      <c r="D2" s="52"/>
      <c r="E2" s="52"/>
      <c r="F2" s="52"/>
    </row>
    <row r="3" spans="3:6" ht="15.75" thickBot="1">
      <c r="C3" s="45" t="s">
        <v>17</v>
      </c>
      <c r="D3" s="45"/>
      <c r="E3" s="45"/>
      <c r="F3" s="45"/>
    </row>
    <row r="4" spans="1:6" ht="15.75" thickBot="1">
      <c r="A4" s="50" t="s">
        <v>1</v>
      </c>
      <c r="B4" s="46" t="s">
        <v>2</v>
      </c>
      <c r="C4" s="47"/>
      <c r="D4" s="47"/>
      <c r="E4" s="50" t="s">
        <v>3</v>
      </c>
      <c r="F4" s="50" t="s">
        <v>4</v>
      </c>
    </row>
    <row r="5" spans="1:6" ht="15.75" thickBot="1">
      <c r="A5" s="51"/>
      <c r="B5" s="1">
        <v>1</v>
      </c>
      <c r="C5" s="2">
        <v>2</v>
      </c>
      <c r="D5" s="3">
        <v>3</v>
      </c>
      <c r="E5" s="51"/>
      <c r="F5" s="51"/>
    </row>
    <row r="6" spans="1:6" ht="17.25" customHeight="1">
      <c r="A6" s="4" t="s">
        <v>5</v>
      </c>
      <c r="B6" s="43" t="s">
        <v>44</v>
      </c>
      <c r="C6" s="44"/>
      <c r="D6" s="44"/>
      <c r="E6" s="5" t="s">
        <v>6</v>
      </c>
      <c r="F6" s="6" t="s">
        <v>6</v>
      </c>
    </row>
    <row r="7" spans="1:6" ht="151.5" customHeight="1">
      <c r="A7" s="7" t="s">
        <v>7</v>
      </c>
      <c r="B7" s="41" t="s">
        <v>45</v>
      </c>
      <c r="C7" s="42"/>
      <c r="D7" s="42"/>
      <c r="E7" s="8"/>
      <c r="F7" s="9"/>
    </row>
    <row r="8" spans="1:9" ht="14.25" customHeight="1">
      <c r="A8" s="24" t="s">
        <v>18</v>
      </c>
      <c r="B8" s="41">
        <v>10</v>
      </c>
      <c r="C8" s="42"/>
      <c r="D8" s="42"/>
      <c r="E8" s="10" t="s">
        <v>6</v>
      </c>
      <c r="F8" s="11" t="s">
        <v>6</v>
      </c>
      <c r="H8" t="s">
        <v>99</v>
      </c>
      <c r="I8" t="s">
        <v>100</v>
      </c>
    </row>
    <row r="9" spans="1:9" ht="15">
      <c r="A9" s="12" t="s">
        <v>8</v>
      </c>
      <c r="B9" s="38">
        <v>6146.8</v>
      </c>
      <c r="C9" s="38">
        <v>6761.48</v>
      </c>
      <c r="D9" s="38">
        <v>7099.55</v>
      </c>
      <c r="E9" s="13">
        <f>(B9+C9+D9)/3</f>
        <v>6669.276666666666</v>
      </c>
      <c r="F9" s="14">
        <f>E9</f>
        <v>6669.276666666666</v>
      </c>
      <c r="H9" s="62">
        <f>F10+F20+F25+F30+F35+F40+F45+F80+F75+F85+F90</f>
        <v>156775.94333333333</v>
      </c>
      <c r="I9" s="62">
        <f>F15+F50+F55+F60+F65+F70+F95+F100+F105+F110+F115+F120+F125+F130+F135+F140+F145+F150+F155+F160</f>
        <v>154134.57333333333</v>
      </c>
    </row>
    <row r="10" spans="1:7" ht="15.75" thickBot="1">
      <c r="A10" s="12" t="s">
        <v>9</v>
      </c>
      <c r="B10" s="39">
        <f>B8*B9</f>
        <v>61468</v>
      </c>
      <c r="C10" s="39">
        <f>B8*C9</f>
        <v>67614.79999999999</v>
      </c>
      <c r="D10" s="39">
        <f>D9*B8</f>
        <v>70995.5</v>
      </c>
      <c r="E10" s="13">
        <f>E9*B8</f>
        <v>66692.76666666666</v>
      </c>
      <c r="F10" s="14">
        <f>E10</f>
        <v>66692.76666666666</v>
      </c>
      <c r="G10" t="s">
        <v>99</v>
      </c>
    </row>
    <row r="11" spans="1:8" ht="30.75" customHeight="1">
      <c r="A11" s="4" t="s">
        <v>5</v>
      </c>
      <c r="B11" s="43" t="s">
        <v>46</v>
      </c>
      <c r="C11" s="44"/>
      <c r="D11" s="44"/>
      <c r="E11" s="5" t="s">
        <v>6</v>
      </c>
      <c r="F11" s="6" t="s">
        <v>6</v>
      </c>
      <c r="H11" s="62">
        <f>H9+I9</f>
        <v>310910.51666666666</v>
      </c>
    </row>
    <row r="12" spans="1:6" ht="149.25" customHeight="1">
      <c r="A12" s="12" t="s">
        <v>7</v>
      </c>
      <c r="B12" s="49" t="s">
        <v>47</v>
      </c>
      <c r="C12" s="49"/>
      <c r="D12" s="49"/>
      <c r="E12" s="10"/>
      <c r="F12" s="10"/>
    </row>
    <row r="13" spans="1:6" ht="15">
      <c r="A13" s="24" t="s">
        <v>18</v>
      </c>
      <c r="B13" s="41">
        <v>16</v>
      </c>
      <c r="C13" s="42"/>
      <c r="D13" s="42"/>
      <c r="E13" s="10" t="s">
        <v>6</v>
      </c>
      <c r="F13" s="11" t="s">
        <v>6</v>
      </c>
    </row>
    <row r="14" spans="1:6" ht="15">
      <c r="A14" s="12" t="s">
        <v>8</v>
      </c>
      <c r="B14" s="38">
        <v>1210</v>
      </c>
      <c r="C14" s="38">
        <v>1331</v>
      </c>
      <c r="D14" s="38">
        <v>1397.55</v>
      </c>
      <c r="E14" s="13">
        <f>(B14+C14+D14)/3</f>
        <v>1312.8500000000001</v>
      </c>
      <c r="F14" s="14">
        <f>E14</f>
        <v>1312.8500000000001</v>
      </c>
    </row>
    <row r="15" spans="1:7" ht="15.75" thickBot="1">
      <c r="A15" s="12" t="s">
        <v>9</v>
      </c>
      <c r="B15" s="39">
        <f>B13*B14</f>
        <v>19360</v>
      </c>
      <c r="C15" s="39">
        <f>B13*C14</f>
        <v>21296</v>
      </c>
      <c r="D15" s="39">
        <f>D14*B13</f>
        <v>22360.8</v>
      </c>
      <c r="E15" s="13">
        <f>E14*B13</f>
        <v>21005.600000000002</v>
      </c>
      <c r="F15" s="14">
        <f>E15</f>
        <v>21005.600000000002</v>
      </c>
      <c r="G15" t="s">
        <v>100</v>
      </c>
    </row>
    <row r="16" spans="1:6" ht="32.25" customHeight="1">
      <c r="A16" s="4" t="s">
        <v>5</v>
      </c>
      <c r="B16" s="43" t="s">
        <v>30</v>
      </c>
      <c r="C16" s="44"/>
      <c r="D16" s="44"/>
      <c r="E16" s="5" t="s">
        <v>6</v>
      </c>
      <c r="F16" s="6" t="s">
        <v>6</v>
      </c>
    </row>
    <row r="17" spans="1:6" ht="152.25" customHeight="1">
      <c r="A17" s="12" t="s">
        <v>7</v>
      </c>
      <c r="B17" s="49" t="s">
        <v>48</v>
      </c>
      <c r="C17" s="49"/>
      <c r="D17" s="49"/>
      <c r="E17" s="10"/>
      <c r="F17" s="10"/>
    </row>
    <row r="18" spans="1:6" ht="15">
      <c r="A18" s="24" t="s">
        <v>18</v>
      </c>
      <c r="B18" s="41">
        <v>3</v>
      </c>
      <c r="C18" s="42"/>
      <c r="D18" s="42"/>
      <c r="E18" s="10" t="s">
        <v>6</v>
      </c>
      <c r="F18" s="11" t="s">
        <v>6</v>
      </c>
    </row>
    <row r="19" spans="1:6" ht="15">
      <c r="A19" s="12" t="s">
        <v>8</v>
      </c>
      <c r="B19" s="38">
        <v>2541</v>
      </c>
      <c r="C19" s="38">
        <v>2795.1</v>
      </c>
      <c r="D19" s="38">
        <v>2934.86</v>
      </c>
      <c r="E19" s="13">
        <f>(B19+C19+D19)/3</f>
        <v>2756.986666666667</v>
      </c>
      <c r="F19" s="14">
        <f>E19</f>
        <v>2756.986666666667</v>
      </c>
    </row>
    <row r="20" spans="1:7" ht="15.75" thickBot="1">
      <c r="A20" s="12" t="s">
        <v>9</v>
      </c>
      <c r="B20" s="39">
        <f>B18*B19</f>
        <v>7623</v>
      </c>
      <c r="C20" s="39">
        <f>B18*C19</f>
        <v>8385.3</v>
      </c>
      <c r="D20" s="39">
        <f>D19*B18</f>
        <v>8804.58</v>
      </c>
      <c r="E20" s="13">
        <f>E19*B18</f>
        <v>8270.960000000001</v>
      </c>
      <c r="F20" s="14">
        <f>E20</f>
        <v>8270.960000000001</v>
      </c>
      <c r="G20" t="s">
        <v>99</v>
      </c>
    </row>
    <row r="21" spans="1:6" ht="32.25" customHeight="1">
      <c r="A21" s="4" t="s">
        <v>5</v>
      </c>
      <c r="B21" s="43" t="s">
        <v>49</v>
      </c>
      <c r="C21" s="44"/>
      <c r="D21" s="44"/>
      <c r="E21" s="5" t="s">
        <v>6</v>
      </c>
      <c r="F21" s="6" t="s">
        <v>6</v>
      </c>
    </row>
    <row r="22" spans="1:6" ht="167.25" customHeight="1">
      <c r="A22" s="12" t="s">
        <v>7</v>
      </c>
      <c r="B22" s="49" t="s">
        <v>50</v>
      </c>
      <c r="C22" s="49"/>
      <c r="D22" s="49"/>
      <c r="E22" s="10"/>
      <c r="F22" s="10"/>
    </row>
    <row r="23" spans="1:6" ht="15">
      <c r="A23" s="24" t="s">
        <v>18</v>
      </c>
      <c r="B23" s="41">
        <v>2</v>
      </c>
      <c r="C23" s="42"/>
      <c r="D23" s="42"/>
      <c r="E23" s="10" t="s">
        <v>6</v>
      </c>
      <c r="F23" s="11" t="s">
        <v>6</v>
      </c>
    </row>
    <row r="24" spans="1:6" ht="15">
      <c r="A24" s="12" t="s">
        <v>8</v>
      </c>
      <c r="B24" s="39">
        <v>2324.3</v>
      </c>
      <c r="C24" s="39">
        <v>2556.73</v>
      </c>
      <c r="D24" s="39">
        <v>4460.73</v>
      </c>
      <c r="E24" s="13">
        <f>(B24+C24+D24)/3</f>
        <v>3113.92</v>
      </c>
      <c r="F24" s="13">
        <f>E24</f>
        <v>3113.92</v>
      </c>
    </row>
    <row r="25" spans="1:7" ht="15.75" thickBot="1">
      <c r="A25" s="12" t="s">
        <v>9</v>
      </c>
      <c r="B25" s="39">
        <f>B23*B24</f>
        <v>4648.6</v>
      </c>
      <c r="C25" s="39">
        <f>B23*C24</f>
        <v>5113.46</v>
      </c>
      <c r="D25" s="39">
        <f>D24*B23</f>
        <v>8921.46</v>
      </c>
      <c r="E25" s="13">
        <f>E24*B23</f>
        <v>6227.84</v>
      </c>
      <c r="F25" s="14">
        <f>E25</f>
        <v>6227.84</v>
      </c>
      <c r="G25" t="s">
        <v>99</v>
      </c>
    </row>
    <row r="26" spans="1:6" ht="30" customHeight="1">
      <c r="A26" s="4" t="s">
        <v>5</v>
      </c>
      <c r="B26" s="43" t="s">
        <v>51</v>
      </c>
      <c r="C26" s="44"/>
      <c r="D26" s="44"/>
      <c r="E26" s="5" t="s">
        <v>6</v>
      </c>
      <c r="F26" s="6" t="s">
        <v>6</v>
      </c>
    </row>
    <row r="27" spans="1:6" ht="153" customHeight="1">
      <c r="A27" s="7" t="s">
        <v>7</v>
      </c>
      <c r="B27" s="41" t="s">
        <v>52</v>
      </c>
      <c r="C27" s="42"/>
      <c r="D27" s="42"/>
      <c r="E27" s="8"/>
      <c r="F27" s="9"/>
    </row>
    <row r="28" spans="1:6" ht="14.25" customHeight="1">
      <c r="A28" s="24" t="s">
        <v>18</v>
      </c>
      <c r="B28" s="41">
        <v>6</v>
      </c>
      <c r="C28" s="42"/>
      <c r="D28" s="42"/>
      <c r="E28" s="10" t="s">
        <v>6</v>
      </c>
      <c r="F28" s="11" t="s">
        <v>6</v>
      </c>
    </row>
    <row r="29" spans="1:6" ht="15">
      <c r="A29" s="12" t="s">
        <v>8</v>
      </c>
      <c r="B29" s="38">
        <v>2934.8</v>
      </c>
      <c r="C29" s="38">
        <v>3228.28</v>
      </c>
      <c r="D29" s="38">
        <v>3389.69</v>
      </c>
      <c r="E29" s="13">
        <f>(B29+C29+D29)/3</f>
        <v>3184.2566666666667</v>
      </c>
      <c r="F29" s="14">
        <f>E29</f>
        <v>3184.2566666666667</v>
      </c>
    </row>
    <row r="30" spans="1:7" ht="15">
      <c r="A30" s="35" t="s">
        <v>9</v>
      </c>
      <c r="B30" s="40">
        <f>B28*B29</f>
        <v>17608.800000000003</v>
      </c>
      <c r="C30" s="40">
        <f>B28*C29</f>
        <v>19369.68</v>
      </c>
      <c r="D30" s="40">
        <f>D29*B28</f>
        <v>20338.14</v>
      </c>
      <c r="E30" s="36">
        <f>E29*B28</f>
        <v>19105.54</v>
      </c>
      <c r="F30" s="37">
        <f>E30</f>
        <v>19105.54</v>
      </c>
      <c r="G30" t="s">
        <v>99</v>
      </c>
    </row>
    <row r="31" spans="1:6" ht="30" customHeight="1">
      <c r="A31" s="12" t="s">
        <v>5</v>
      </c>
      <c r="B31" s="49" t="s">
        <v>31</v>
      </c>
      <c r="C31" s="49"/>
      <c r="D31" s="49"/>
      <c r="E31" s="10" t="s">
        <v>6</v>
      </c>
      <c r="F31" s="10" t="s">
        <v>6</v>
      </c>
    </row>
    <row r="32" spans="1:6" ht="186.75" customHeight="1">
      <c r="A32" s="12" t="s">
        <v>7</v>
      </c>
      <c r="B32" s="49" t="s">
        <v>53</v>
      </c>
      <c r="C32" s="49"/>
      <c r="D32" s="49"/>
      <c r="E32" s="10"/>
      <c r="F32" s="10"/>
    </row>
    <row r="33" spans="1:6" ht="15" customHeight="1">
      <c r="A33" s="12" t="s">
        <v>18</v>
      </c>
      <c r="B33" s="49">
        <v>4</v>
      </c>
      <c r="C33" s="49"/>
      <c r="D33" s="49"/>
      <c r="E33" s="10" t="s">
        <v>6</v>
      </c>
      <c r="F33" s="10" t="s">
        <v>6</v>
      </c>
    </row>
    <row r="34" spans="1:6" ht="15">
      <c r="A34" s="12" t="s">
        <v>8</v>
      </c>
      <c r="B34" s="38">
        <v>2324.3</v>
      </c>
      <c r="C34" s="38">
        <v>2556.73</v>
      </c>
      <c r="D34" s="38">
        <v>2684.57</v>
      </c>
      <c r="E34" s="13">
        <f>(B34+C34+D34)/3</f>
        <v>2521.866666666667</v>
      </c>
      <c r="F34" s="14">
        <f>E34</f>
        <v>2521.866666666667</v>
      </c>
    </row>
    <row r="35" spans="1:7" ht="15.75" thickBot="1">
      <c r="A35" s="12" t="s">
        <v>9</v>
      </c>
      <c r="B35" s="39">
        <f>B33*B34</f>
        <v>9297.2</v>
      </c>
      <c r="C35" s="39">
        <f>B33*C34</f>
        <v>10226.92</v>
      </c>
      <c r="D35" s="39">
        <f>D34*B33</f>
        <v>10738.28</v>
      </c>
      <c r="E35" s="13">
        <f>E34*B33</f>
        <v>10087.466666666667</v>
      </c>
      <c r="F35" s="14">
        <f>E35</f>
        <v>10087.466666666667</v>
      </c>
      <c r="G35" t="s">
        <v>99</v>
      </c>
    </row>
    <row r="36" spans="1:6" ht="30" customHeight="1">
      <c r="A36" s="4" t="s">
        <v>5</v>
      </c>
      <c r="B36" s="43" t="s">
        <v>32</v>
      </c>
      <c r="C36" s="44"/>
      <c r="D36" s="44"/>
      <c r="E36" s="5" t="s">
        <v>6</v>
      </c>
      <c r="F36" s="6" t="s">
        <v>6</v>
      </c>
    </row>
    <row r="37" spans="1:6" ht="166.5" customHeight="1">
      <c r="A37" s="7" t="s">
        <v>7</v>
      </c>
      <c r="B37" s="41" t="s">
        <v>54</v>
      </c>
      <c r="C37" s="42"/>
      <c r="D37" s="42"/>
      <c r="E37" s="8"/>
      <c r="F37" s="9"/>
    </row>
    <row r="38" spans="1:6" ht="15" customHeight="1">
      <c r="A38" s="24" t="s">
        <v>18</v>
      </c>
      <c r="B38" s="41">
        <v>2</v>
      </c>
      <c r="C38" s="42"/>
      <c r="D38" s="42"/>
      <c r="E38" s="10" t="s">
        <v>6</v>
      </c>
      <c r="F38" s="11" t="s">
        <v>6</v>
      </c>
    </row>
    <row r="39" spans="1:6" ht="15">
      <c r="A39" s="12" t="s">
        <v>8</v>
      </c>
      <c r="B39" s="38">
        <v>2541</v>
      </c>
      <c r="C39" s="38">
        <v>2795.1</v>
      </c>
      <c r="D39" s="38">
        <v>2934.86</v>
      </c>
      <c r="E39" s="13">
        <f>(B39+C39+D39)/3</f>
        <v>2756.986666666667</v>
      </c>
      <c r="F39" s="14">
        <f>E39</f>
        <v>2756.986666666667</v>
      </c>
    </row>
    <row r="40" spans="1:7" ht="15.75" thickBot="1">
      <c r="A40" s="12" t="s">
        <v>9</v>
      </c>
      <c r="B40" s="39">
        <f>B38*B39</f>
        <v>5082</v>
      </c>
      <c r="C40" s="39">
        <f>B38*C39</f>
        <v>5590.2</v>
      </c>
      <c r="D40" s="39">
        <f>D39*B38</f>
        <v>5869.72</v>
      </c>
      <c r="E40" s="13">
        <f>E39*B38</f>
        <v>5513.973333333334</v>
      </c>
      <c r="F40" s="14">
        <f>E40</f>
        <v>5513.973333333334</v>
      </c>
      <c r="G40" t="s">
        <v>99</v>
      </c>
    </row>
    <row r="41" spans="1:6" ht="32.25" customHeight="1">
      <c r="A41" s="4" t="s">
        <v>5</v>
      </c>
      <c r="B41" s="43" t="s">
        <v>33</v>
      </c>
      <c r="C41" s="44"/>
      <c r="D41" s="44"/>
      <c r="E41" s="5" t="s">
        <v>6</v>
      </c>
      <c r="F41" s="6" t="s">
        <v>6</v>
      </c>
    </row>
    <row r="42" spans="1:6" ht="154.5" customHeight="1">
      <c r="A42" s="7" t="s">
        <v>7</v>
      </c>
      <c r="B42" s="41" t="s">
        <v>55</v>
      </c>
      <c r="C42" s="42"/>
      <c r="D42" s="42"/>
      <c r="E42" s="8"/>
      <c r="F42" s="9"/>
    </row>
    <row r="43" spans="1:6" ht="15">
      <c r="A43" s="24" t="s">
        <v>18</v>
      </c>
      <c r="B43" s="41">
        <v>1</v>
      </c>
      <c r="C43" s="42"/>
      <c r="D43" s="42"/>
      <c r="E43" s="10" t="s">
        <v>6</v>
      </c>
      <c r="F43" s="11" t="s">
        <v>6</v>
      </c>
    </row>
    <row r="44" spans="1:6" ht="15">
      <c r="A44" s="12" t="s">
        <v>8</v>
      </c>
      <c r="B44" s="38">
        <v>2915</v>
      </c>
      <c r="C44" s="38">
        <v>3206.5</v>
      </c>
      <c r="D44" s="38">
        <v>3366.83</v>
      </c>
      <c r="E44" s="13">
        <f>(B44+C44+D44)/3</f>
        <v>3162.7766666666666</v>
      </c>
      <c r="F44" s="14">
        <f>E44</f>
        <v>3162.7766666666666</v>
      </c>
    </row>
    <row r="45" spans="1:7" ht="15.75" thickBot="1">
      <c r="A45" s="12" t="s">
        <v>9</v>
      </c>
      <c r="B45" s="39">
        <f>B43*B44</f>
        <v>2915</v>
      </c>
      <c r="C45" s="39">
        <f>B43*C44</f>
        <v>3206.5</v>
      </c>
      <c r="D45" s="39">
        <f>D44*B43</f>
        <v>3366.83</v>
      </c>
      <c r="E45" s="13">
        <f>E44*B43</f>
        <v>3162.7766666666666</v>
      </c>
      <c r="F45" s="14">
        <f>E45</f>
        <v>3162.7766666666666</v>
      </c>
      <c r="G45" t="s">
        <v>99</v>
      </c>
    </row>
    <row r="46" spans="1:6" ht="29.25" customHeight="1">
      <c r="A46" s="4" t="s">
        <v>5</v>
      </c>
      <c r="B46" s="43" t="s">
        <v>34</v>
      </c>
      <c r="C46" s="44"/>
      <c r="D46" s="44"/>
      <c r="E46" s="5" t="s">
        <v>6</v>
      </c>
      <c r="F46" s="6" t="s">
        <v>6</v>
      </c>
    </row>
    <row r="47" spans="1:6" ht="156" customHeight="1">
      <c r="A47" s="7" t="s">
        <v>7</v>
      </c>
      <c r="B47" s="41" t="s">
        <v>56</v>
      </c>
      <c r="C47" s="42"/>
      <c r="D47" s="42"/>
      <c r="E47" s="8"/>
      <c r="F47" s="9"/>
    </row>
    <row r="48" spans="1:6" ht="15">
      <c r="A48" s="24" t="s">
        <v>18</v>
      </c>
      <c r="B48" s="41">
        <v>1</v>
      </c>
      <c r="C48" s="42"/>
      <c r="D48" s="42"/>
      <c r="E48" s="10" t="s">
        <v>6</v>
      </c>
      <c r="F48" s="11" t="s">
        <v>6</v>
      </c>
    </row>
    <row r="49" spans="1:6" ht="15">
      <c r="A49" s="12" t="s">
        <v>8</v>
      </c>
      <c r="B49" s="38">
        <v>2398</v>
      </c>
      <c r="C49" s="38">
        <v>2637.8</v>
      </c>
      <c r="D49" s="38">
        <v>2769.69</v>
      </c>
      <c r="E49" s="13">
        <f>(B49+C49+D49)/3</f>
        <v>2601.83</v>
      </c>
      <c r="F49" s="14">
        <f>E49</f>
        <v>2601.83</v>
      </c>
    </row>
    <row r="50" spans="1:7" ht="15.75" thickBot="1">
      <c r="A50" s="12" t="s">
        <v>9</v>
      </c>
      <c r="B50" s="39">
        <f>B48*B49</f>
        <v>2398</v>
      </c>
      <c r="C50" s="39">
        <f>B48*C49</f>
        <v>2637.8</v>
      </c>
      <c r="D50" s="39">
        <f>D49*B48</f>
        <v>2769.69</v>
      </c>
      <c r="E50" s="13">
        <f>E49*B48</f>
        <v>2601.83</v>
      </c>
      <c r="F50" s="14">
        <f>E50</f>
        <v>2601.83</v>
      </c>
      <c r="G50" t="s">
        <v>100</v>
      </c>
    </row>
    <row r="51" spans="1:6" ht="31.5" customHeight="1">
      <c r="A51" s="4" t="s">
        <v>5</v>
      </c>
      <c r="B51" s="43" t="s">
        <v>35</v>
      </c>
      <c r="C51" s="44"/>
      <c r="D51" s="44"/>
      <c r="E51" s="5" t="s">
        <v>6</v>
      </c>
      <c r="F51" s="6" t="s">
        <v>6</v>
      </c>
    </row>
    <row r="52" spans="1:6" ht="154.5" customHeight="1">
      <c r="A52" s="7" t="s">
        <v>7</v>
      </c>
      <c r="B52" s="41" t="s">
        <v>57</v>
      </c>
      <c r="C52" s="42"/>
      <c r="D52" s="42"/>
      <c r="E52" s="8"/>
      <c r="F52" s="9"/>
    </row>
    <row r="53" spans="1:6" ht="15">
      <c r="A53" s="24" t="s">
        <v>18</v>
      </c>
      <c r="B53" s="41">
        <v>1</v>
      </c>
      <c r="C53" s="42"/>
      <c r="D53" s="42"/>
      <c r="E53" s="10" t="s">
        <v>6</v>
      </c>
      <c r="F53" s="11" t="s">
        <v>6</v>
      </c>
    </row>
    <row r="54" spans="1:6" ht="15">
      <c r="A54" s="12" t="s">
        <v>8</v>
      </c>
      <c r="B54" s="38">
        <v>2398</v>
      </c>
      <c r="C54" s="38">
        <v>2637.8</v>
      </c>
      <c r="D54" s="38">
        <v>2769.69</v>
      </c>
      <c r="E54" s="13">
        <f>(B54+C54+D54)/3</f>
        <v>2601.83</v>
      </c>
      <c r="F54" s="14">
        <f>E54</f>
        <v>2601.83</v>
      </c>
    </row>
    <row r="55" spans="1:7" ht="15.75" thickBot="1">
      <c r="A55" s="12" t="s">
        <v>9</v>
      </c>
      <c r="B55" s="39">
        <f>B53*B54</f>
        <v>2398</v>
      </c>
      <c r="C55" s="39">
        <f>B53*C54</f>
        <v>2637.8</v>
      </c>
      <c r="D55" s="39">
        <f>D54*B53</f>
        <v>2769.69</v>
      </c>
      <c r="E55" s="13">
        <f>E54*B53</f>
        <v>2601.83</v>
      </c>
      <c r="F55" s="14">
        <f>E55</f>
        <v>2601.83</v>
      </c>
      <c r="G55" t="s">
        <v>100</v>
      </c>
    </row>
    <row r="56" spans="1:6" ht="30" customHeight="1">
      <c r="A56" s="4" t="s">
        <v>5</v>
      </c>
      <c r="B56" s="43" t="s">
        <v>58</v>
      </c>
      <c r="C56" s="44"/>
      <c r="D56" s="44"/>
      <c r="E56" s="5" t="s">
        <v>6</v>
      </c>
      <c r="F56" s="6" t="s">
        <v>6</v>
      </c>
    </row>
    <row r="57" spans="1:6" ht="182.25" customHeight="1">
      <c r="A57" s="7" t="s">
        <v>7</v>
      </c>
      <c r="B57" s="41" t="s">
        <v>59</v>
      </c>
      <c r="C57" s="42"/>
      <c r="D57" s="42"/>
      <c r="E57" s="8"/>
      <c r="F57" s="9"/>
    </row>
    <row r="58" spans="1:6" ht="15">
      <c r="A58" s="24" t="s">
        <v>18</v>
      </c>
      <c r="B58" s="41">
        <v>1</v>
      </c>
      <c r="C58" s="42"/>
      <c r="D58" s="42"/>
      <c r="E58" s="10" t="s">
        <v>6</v>
      </c>
      <c r="F58" s="11" t="s">
        <v>6</v>
      </c>
    </row>
    <row r="59" spans="1:6" ht="15">
      <c r="A59" s="12" t="s">
        <v>8</v>
      </c>
      <c r="B59" s="38">
        <v>1848</v>
      </c>
      <c r="C59" s="38">
        <v>2032.8</v>
      </c>
      <c r="D59" s="38">
        <v>2134.44</v>
      </c>
      <c r="E59" s="13">
        <f>(B59+C59+D59)/3</f>
        <v>2005.08</v>
      </c>
      <c r="F59" s="14">
        <f>E59</f>
        <v>2005.08</v>
      </c>
    </row>
    <row r="60" spans="1:7" ht="15.75" thickBot="1">
      <c r="A60" s="12" t="s">
        <v>9</v>
      </c>
      <c r="B60" s="39">
        <f>B58*B59</f>
        <v>1848</v>
      </c>
      <c r="C60" s="39">
        <f>B58*C59</f>
        <v>2032.8</v>
      </c>
      <c r="D60" s="39">
        <f>D59*B58</f>
        <v>2134.44</v>
      </c>
      <c r="E60" s="13">
        <f>E59*B58</f>
        <v>2005.08</v>
      </c>
      <c r="F60" s="14">
        <f>E60</f>
        <v>2005.08</v>
      </c>
      <c r="G60" t="s">
        <v>100</v>
      </c>
    </row>
    <row r="61" spans="1:6" ht="31.5" customHeight="1">
      <c r="A61" s="4" t="s">
        <v>5</v>
      </c>
      <c r="B61" s="43" t="s">
        <v>60</v>
      </c>
      <c r="C61" s="44"/>
      <c r="D61" s="44"/>
      <c r="E61" s="5" t="s">
        <v>6</v>
      </c>
      <c r="F61" s="6" t="s">
        <v>6</v>
      </c>
    </row>
    <row r="62" spans="1:6" ht="182.25" customHeight="1">
      <c r="A62" s="7" t="s">
        <v>7</v>
      </c>
      <c r="B62" s="41" t="s">
        <v>61</v>
      </c>
      <c r="C62" s="42"/>
      <c r="D62" s="42"/>
      <c r="E62" s="8"/>
      <c r="F62" s="9"/>
    </row>
    <row r="63" spans="1:6" ht="15" customHeight="1">
      <c r="A63" s="24" t="s">
        <v>18</v>
      </c>
      <c r="B63" s="41">
        <v>1</v>
      </c>
      <c r="C63" s="42"/>
      <c r="D63" s="42"/>
      <c r="E63" s="10" t="s">
        <v>6</v>
      </c>
      <c r="F63" s="11" t="s">
        <v>6</v>
      </c>
    </row>
    <row r="64" spans="1:6" ht="15">
      <c r="A64" s="12" t="s">
        <v>8</v>
      </c>
      <c r="B64" s="38">
        <v>2035</v>
      </c>
      <c r="C64" s="38">
        <v>2238.5</v>
      </c>
      <c r="D64" s="38">
        <v>2350.43</v>
      </c>
      <c r="E64" s="13">
        <f>(B64+C64+D64)/3</f>
        <v>2207.976666666667</v>
      </c>
      <c r="F64" s="14">
        <f>E64</f>
        <v>2207.976666666667</v>
      </c>
    </row>
    <row r="65" spans="1:7" ht="15.75" thickBot="1">
      <c r="A65" s="12" t="s">
        <v>9</v>
      </c>
      <c r="B65" s="39">
        <f>B63*B64</f>
        <v>2035</v>
      </c>
      <c r="C65" s="39">
        <f>B63*C64</f>
        <v>2238.5</v>
      </c>
      <c r="D65" s="39">
        <f>D64*B63</f>
        <v>2350.43</v>
      </c>
      <c r="E65" s="13">
        <f>E64*B63</f>
        <v>2207.976666666667</v>
      </c>
      <c r="F65" s="14">
        <f>E65</f>
        <v>2207.976666666667</v>
      </c>
      <c r="G65" t="s">
        <v>100</v>
      </c>
    </row>
    <row r="66" spans="1:6" ht="31.5" customHeight="1">
      <c r="A66" s="4" t="s">
        <v>5</v>
      </c>
      <c r="B66" s="43" t="s">
        <v>62</v>
      </c>
      <c r="C66" s="44"/>
      <c r="D66" s="44"/>
      <c r="E66" s="5" t="s">
        <v>6</v>
      </c>
      <c r="F66" s="6" t="s">
        <v>6</v>
      </c>
    </row>
    <row r="67" spans="1:6" ht="186" customHeight="1">
      <c r="A67" s="7" t="s">
        <v>7</v>
      </c>
      <c r="B67" s="41" t="s">
        <v>63</v>
      </c>
      <c r="C67" s="42"/>
      <c r="D67" s="42"/>
      <c r="E67" s="8"/>
      <c r="F67" s="9"/>
    </row>
    <row r="68" spans="1:6" ht="15">
      <c r="A68" s="24" t="s">
        <v>18</v>
      </c>
      <c r="B68" s="41">
        <v>1</v>
      </c>
      <c r="C68" s="42"/>
      <c r="D68" s="42"/>
      <c r="E68" s="10" t="s">
        <v>6</v>
      </c>
      <c r="F68" s="11" t="s">
        <v>6</v>
      </c>
    </row>
    <row r="69" spans="1:6" ht="15">
      <c r="A69" s="12" t="s">
        <v>8</v>
      </c>
      <c r="B69" s="38">
        <v>2035</v>
      </c>
      <c r="C69" s="38">
        <v>2238.5</v>
      </c>
      <c r="D69" s="38">
        <v>2350.43</v>
      </c>
      <c r="E69" s="13">
        <f>(B69+C69+D69)/3</f>
        <v>2207.976666666667</v>
      </c>
      <c r="F69" s="14">
        <f>E69</f>
        <v>2207.976666666667</v>
      </c>
    </row>
    <row r="70" spans="1:7" ht="15.75" thickBot="1">
      <c r="A70" s="12" t="s">
        <v>9</v>
      </c>
      <c r="B70" s="39">
        <f>B68*B69</f>
        <v>2035</v>
      </c>
      <c r="C70" s="39">
        <f>B68*C69</f>
        <v>2238.5</v>
      </c>
      <c r="D70" s="39">
        <f>D69*B68</f>
        <v>2350.43</v>
      </c>
      <c r="E70" s="13">
        <f>E69*B68</f>
        <v>2207.976666666667</v>
      </c>
      <c r="F70" s="14">
        <f>E70</f>
        <v>2207.976666666667</v>
      </c>
      <c r="G70" t="s">
        <v>100</v>
      </c>
    </row>
    <row r="71" spans="1:6" ht="33.75" customHeight="1">
      <c r="A71" s="4" t="s">
        <v>5</v>
      </c>
      <c r="B71" s="43" t="s">
        <v>36</v>
      </c>
      <c r="C71" s="44"/>
      <c r="D71" s="44"/>
      <c r="E71" s="5" t="s">
        <v>6</v>
      </c>
      <c r="F71" s="6" t="s">
        <v>6</v>
      </c>
    </row>
    <row r="72" spans="1:6" ht="169.5" customHeight="1">
      <c r="A72" s="7" t="s">
        <v>7</v>
      </c>
      <c r="B72" s="41" t="s">
        <v>64</v>
      </c>
      <c r="C72" s="42"/>
      <c r="D72" s="42"/>
      <c r="E72" s="8"/>
      <c r="F72" s="9"/>
    </row>
    <row r="73" spans="1:6" ht="15" customHeight="1">
      <c r="A73" s="24" t="s">
        <v>18</v>
      </c>
      <c r="B73" s="41">
        <v>4</v>
      </c>
      <c r="C73" s="42"/>
      <c r="D73" s="42"/>
      <c r="E73" s="10" t="s">
        <v>6</v>
      </c>
      <c r="F73" s="11" t="s">
        <v>6</v>
      </c>
    </row>
    <row r="74" spans="1:6" ht="15">
      <c r="A74" s="12" t="s">
        <v>8</v>
      </c>
      <c r="B74" s="38">
        <v>2325.4</v>
      </c>
      <c r="C74" s="38">
        <v>2557.94</v>
      </c>
      <c r="D74" s="38">
        <v>2685.84</v>
      </c>
      <c r="E74" s="13">
        <f>(B74+C74+D74)/3</f>
        <v>2523.06</v>
      </c>
      <c r="F74" s="14">
        <f>E74</f>
        <v>2523.06</v>
      </c>
    </row>
    <row r="75" spans="1:7" ht="15.75" thickBot="1">
      <c r="A75" s="12" t="s">
        <v>9</v>
      </c>
      <c r="B75" s="39">
        <f>B73*B74</f>
        <v>9301.6</v>
      </c>
      <c r="C75" s="39">
        <f>B73*C74</f>
        <v>10231.76</v>
      </c>
      <c r="D75" s="39">
        <f>D74*B73</f>
        <v>10743.36</v>
      </c>
      <c r="E75" s="13">
        <f>E74*B73</f>
        <v>10092.24</v>
      </c>
      <c r="F75" s="14">
        <f>E75</f>
        <v>10092.24</v>
      </c>
      <c r="G75" t="s">
        <v>99</v>
      </c>
    </row>
    <row r="76" spans="1:6" ht="33" customHeight="1">
      <c r="A76" s="4" t="s">
        <v>5</v>
      </c>
      <c r="B76" s="43" t="s">
        <v>37</v>
      </c>
      <c r="C76" s="44"/>
      <c r="D76" s="44"/>
      <c r="E76" s="5" t="s">
        <v>6</v>
      </c>
      <c r="F76" s="6" t="s">
        <v>6</v>
      </c>
    </row>
    <row r="77" spans="1:6" ht="151.5" customHeight="1">
      <c r="A77" s="7" t="s">
        <v>7</v>
      </c>
      <c r="B77" s="41" t="s">
        <v>65</v>
      </c>
      <c r="C77" s="42"/>
      <c r="D77" s="42"/>
      <c r="E77" s="8"/>
      <c r="F77" s="9"/>
    </row>
    <row r="78" spans="1:6" ht="15" customHeight="1">
      <c r="A78" s="25" t="s">
        <v>18</v>
      </c>
      <c r="B78" s="41">
        <v>2</v>
      </c>
      <c r="C78" s="42"/>
      <c r="D78" s="42"/>
      <c r="E78" s="10" t="s">
        <v>6</v>
      </c>
      <c r="F78" s="11" t="s">
        <v>6</v>
      </c>
    </row>
    <row r="79" spans="1:6" ht="15">
      <c r="A79" s="12" t="s">
        <v>8</v>
      </c>
      <c r="B79" s="38">
        <v>2541</v>
      </c>
      <c r="C79" s="38">
        <v>2795.1</v>
      </c>
      <c r="D79" s="38">
        <v>2934.86</v>
      </c>
      <c r="E79" s="13">
        <f>(B79+C79+D79)/3</f>
        <v>2756.986666666667</v>
      </c>
      <c r="F79" s="14">
        <f>E79</f>
        <v>2756.986666666667</v>
      </c>
    </row>
    <row r="80" spans="1:7" ht="15.75" thickBot="1">
      <c r="A80" s="12" t="s">
        <v>9</v>
      </c>
      <c r="B80" s="39">
        <f>B78*B79</f>
        <v>5082</v>
      </c>
      <c r="C80" s="39">
        <f>B78*C79</f>
        <v>5590.2</v>
      </c>
      <c r="D80" s="39">
        <f>D79*B78</f>
        <v>5869.72</v>
      </c>
      <c r="E80" s="13">
        <f>E79*B78</f>
        <v>5513.973333333334</v>
      </c>
      <c r="F80" s="14">
        <f>E80</f>
        <v>5513.973333333334</v>
      </c>
      <c r="G80" t="s">
        <v>99</v>
      </c>
    </row>
    <row r="81" spans="1:6" ht="32.25" customHeight="1">
      <c r="A81" s="4" t="s">
        <v>5</v>
      </c>
      <c r="B81" s="43" t="s">
        <v>66</v>
      </c>
      <c r="C81" s="44"/>
      <c r="D81" s="44"/>
      <c r="E81" s="5" t="s">
        <v>6</v>
      </c>
      <c r="F81" s="6" t="s">
        <v>6</v>
      </c>
    </row>
    <row r="82" spans="1:6" ht="153.75" customHeight="1">
      <c r="A82" s="7" t="s">
        <v>7</v>
      </c>
      <c r="B82" s="41" t="s">
        <v>67</v>
      </c>
      <c r="C82" s="42"/>
      <c r="D82" s="42"/>
      <c r="E82" s="8"/>
      <c r="F82" s="9"/>
    </row>
    <row r="83" spans="1:6" ht="15" customHeight="1">
      <c r="A83" s="24" t="s">
        <v>18</v>
      </c>
      <c r="B83" s="41">
        <v>6</v>
      </c>
      <c r="C83" s="42"/>
      <c r="D83" s="42"/>
      <c r="E83" s="10" t="s">
        <v>6</v>
      </c>
      <c r="F83" s="11" t="s">
        <v>6</v>
      </c>
    </row>
    <row r="84" spans="1:6" ht="15">
      <c r="A84" s="12" t="s">
        <v>8</v>
      </c>
      <c r="B84" s="38">
        <v>2935.9</v>
      </c>
      <c r="C84" s="38">
        <v>3229.49</v>
      </c>
      <c r="D84" s="38">
        <v>3390.97</v>
      </c>
      <c r="E84" s="13">
        <f>(B84+C84+D84)/3</f>
        <v>3185.453333333333</v>
      </c>
      <c r="F84" s="14">
        <f>E84</f>
        <v>3185.453333333333</v>
      </c>
    </row>
    <row r="85" spans="1:7" ht="15.75" thickBot="1">
      <c r="A85" s="12" t="s">
        <v>9</v>
      </c>
      <c r="B85" s="39">
        <f>B83*B84</f>
        <v>17615.4</v>
      </c>
      <c r="C85" s="39">
        <f>B83*C84</f>
        <v>19376.94</v>
      </c>
      <c r="D85" s="39">
        <f>D84*B83</f>
        <v>20345.82</v>
      </c>
      <c r="E85" s="13">
        <f>E84*B83</f>
        <v>19112.719999999998</v>
      </c>
      <c r="F85" s="14">
        <f>E85</f>
        <v>19112.719999999998</v>
      </c>
      <c r="G85" t="s">
        <v>99</v>
      </c>
    </row>
    <row r="86" spans="1:6" ht="33" customHeight="1">
      <c r="A86" s="4" t="s">
        <v>5</v>
      </c>
      <c r="B86" s="43" t="s">
        <v>38</v>
      </c>
      <c r="C86" s="44"/>
      <c r="D86" s="44"/>
      <c r="E86" s="5" t="s">
        <v>6</v>
      </c>
      <c r="F86" s="6" t="s">
        <v>6</v>
      </c>
    </row>
    <row r="87" spans="1:6" ht="182.25" customHeight="1">
      <c r="A87" s="7" t="s">
        <v>7</v>
      </c>
      <c r="B87" s="41" t="s">
        <v>68</v>
      </c>
      <c r="C87" s="42"/>
      <c r="D87" s="42"/>
      <c r="E87" s="8"/>
      <c r="F87" s="9"/>
    </row>
    <row r="88" spans="1:6" ht="14.25" customHeight="1">
      <c r="A88" s="30" t="s">
        <v>18</v>
      </c>
      <c r="B88" s="41">
        <v>1</v>
      </c>
      <c r="C88" s="42"/>
      <c r="D88" s="42"/>
      <c r="E88" s="10" t="s">
        <v>6</v>
      </c>
      <c r="F88" s="11" t="s">
        <v>6</v>
      </c>
    </row>
    <row r="89" spans="1:6" ht="15">
      <c r="A89" s="12" t="s">
        <v>8</v>
      </c>
      <c r="B89" s="38">
        <v>2761</v>
      </c>
      <c r="C89" s="38">
        <v>3037.1</v>
      </c>
      <c r="D89" s="38">
        <v>3188.96</v>
      </c>
      <c r="E89" s="13">
        <f>(B89+C89+D89)/3</f>
        <v>2995.686666666667</v>
      </c>
      <c r="F89" s="14">
        <f>E89</f>
        <v>2995.686666666667</v>
      </c>
    </row>
    <row r="90" spans="1:7" ht="15.75" thickBot="1">
      <c r="A90" s="12" t="s">
        <v>9</v>
      </c>
      <c r="B90" s="39">
        <f>B88*B89</f>
        <v>2761</v>
      </c>
      <c r="C90" s="39">
        <f>B88*C89</f>
        <v>3037.1</v>
      </c>
      <c r="D90" s="39">
        <f>D89*B88</f>
        <v>3188.96</v>
      </c>
      <c r="E90" s="13">
        <f>E89*B88</f>
        <v>2995.686666666667</v>
      </c>
      <c r="F90" s="14">
        <f>E90</f>
        <v>2995.686666666667</v>
      </c>
      <c r="G90" t="s">
        <v>99</v>
      </c>
    </row>
    <row r="91" spans="1:6" ht="30.75" customHeight="1">
      <c r="A91" s="4" t="s">
        <v>5</v>
      </c>
      <c r="B91" s="43" t="s">
        <v>69</v>
      </c>
      <c r="C91" s="44"/>
      <c r="D91" s="44"/>
      <c r="E91" s="5" t="s">
        <v>6</v>
      </c>
      <c r="F91" s="6" t="s">
        <v>6</v>
      </c>
    </row>
    <row r="92" spans="1:6" ht="151.5" customHeight="1">
      <c r="A92" s="7" t="s">
        <v>7</v>
      </c>
      <c r="B92" s="41" t="s">
        <v>70</v>
      </c>
      <c r="C92" s="42"/>
      <c r="D92" s="42"/>
      <c r="E92" s="8"/>
      <c r="F92" s="9"/>
    </row>
    <row r="93" spans="1:6" ht="15">
      <c r="A93" s="30" t="s">
        <v>18</v>
      </c>
      <c r="B93" s="41">
        <v>1</v>
      </c>
      <c r="C93" s="42"/>
      <c r="D93" s="42"/>
      <c r="E93" s="10" t="s">
        <v>6</v>
      </c>
      <c r="F93" s="11" t="s">
        <v>6</v>
      </c>
    </row>
    <row r="94" spans="1:6" ht="15">
      <c r="A94" s="12" t="s">
        <v>8</v>
      </c>
      <c r="B94" s="38">
        <v>2607</v>
      </c>
      <c r="C94" s="38">
        <v>2867.7</v>
      </c>
      <c r="D94" s="38">
        <v>3011.09</v>
      </c>
      <c r="E94" s="13">
        <f>(B94+C94+D94)/3</f>
        <v>2828.596666666667</v>
      </c>
      <c r="F94" s="14">
        <f>E94</f>
        <v>2828.596666666667</v>
      </c>
    </row>
    <row r="95" spans="1:7" ht="15.75" thickBot="1">
      <c r="A95" s="12" t="s">
        <v>9</v>
      </c>
      <c r="B95" s="39">
        <f>B93*B94</f>
        <v>2607</v>
      </c>
      <c r="C95" s="39">
        <f>B93*C94</f>
        <v>2867.7</v>
      </c>
      <c r="D95" s="39">
        <f>D94*B93</f>
        <v>3011.09</v>
      </c>
      <c r="E95" s="13">
        <f>E94*B93</f>
        <v>2828.596666666667</v>
      </c>
      <c r="F95" s="14">
        <f>E95</f>
        <v>2828.596666666667</v>
      </c>
      <c r="G95" t="s">
        <v>100</v>
      </c>
    </row>
    <row r="96" spans="1:6" ht="33" customHeight="1">
      <c r="A96" s="4" t="s">
        <v>5</v>
      </c>
      <c r="B96" s="43" t="s">
        <v>71</v>
      </c>
      <c r="C96" s="44"/>
      <c r="D96" s="44"/>
      <c r="E96" s="5" t="s">
        <v>6</v>
      </c>
      <c r="F96" s="6" t="s">
        <v>6</v>
      </c>
    </row>
    <row r="97" spans="1:6" ht="156.75" customHeight="1">
      <c r="A97" s="7" t="s">
        <v>7</v>
      </c>
      <c r="B97" s="41" t="s">
        <v>72</v>
      </c>
      <c r="C97" s="42"/>
      <c r="D97" s="42"/>
      <c r="E97" s="8"/>
      <c r="F97" s="9"/>
    </row>
    <row r="98" spans="1:6" ht="15">
      <c r="A98" s="30" t="s">
        <v>18</v>
      </c>
      <c r="B98" s="41">
        <v>1</v>
      </c>
      <c r="C98" s="42"/>
      <c r="D98" s="42"/>
      <c r="E98" s="10" t="s">
        <v>6</v>
      </c>
      <c r="F98" s="11" t="s">
        <v>6</v>
      </c>
    </row>
    <row r="99" spans="1:6" ht="15">
      <c r="A99" s="12" t="s">
        <v>8</v>
      </c>
      <c r="B99" s="38">
        <v>2805</v>
      </c>
      <c r="C99" s="38">
        <v>3085.5</v>
      </c>
      <c r="D99" s="38">
        <v>3239.78</v>
      </c>
      <c r="E99" s="13">
        <f>(B99+C99+D99)/3</f>
        <v>3043.4266666666667</v>
      </c>
      <c r="F99" s="14">
        <f>E99</f>
        <v>3043.4266666666667</v>
      </c>
    </row>
    <row r="100" spans="1:7" ht="15.75" thickBot="1">
      <c r="A100" s="12" t="s">
        <v>9</v>
      </c>
      <c r="B100" s="39">
        <f>B98*B99</f>
        <v>2805</v>
      </c>
      <c r="C100" s="39">
        <f>B98*C99</f>
        <v>3085.5</v>
      </c>
      <c r="D100" s="39">
        <f>D99*B98</f>
        <v>3239.78</v>
      </c>
      <c r="E100" s="13">
        <f>E99*B98</f>
        <v>3043.4266666666667</v>
      </c>
      <c r="F100" s="14">
        <f>E100</f>
        <v>3043.4266666666667</v>
      </c>
      <c r="G100" t="s">
        <v>100</v>
      </c>
    </row>
    <row r="101" spans="1:6" ht="30" customHeight="1">
      <c r="A101" s="4" t="s">
        <v>5</v>
      </c>
      <c r="B101" s="43" t="s">
        <v>39</v>
      </c>
      <c r="C101" s="44"/>
      <c r="D101" s="44"/>
      <c r="E101" s="5" t="s">
        <v>6</v>
      </c>
      <c r="F101" s="6" t="s">
        <v>6</v>
      </c>
    </row>
    <row r="102" spans="1:6" ht="152.25" customHeight="1">
      <c r="A102" s="7" t="s">
        <v>7</v>
      </c>
      <c r="B102" s="41" t="s">
        <v>73</v>
      </c>
      <c r="C102" s="42"/>
      <c r="D102" s="42"/>
      <c r="E102" s="8"/>
      <c r="F102" s="9"/>
    </row>
    <row r="103" spans="1:6" ht="15">
      <c r="A103" s="30" t="s">
        <v>18</v>
      </c>
      <c r="B103" s="41">
        <v>2</v>
      </c>
      <c r="C103" s="42"/>
      <c r="D103" s="42"/>
      <c r="E103" s="10" t="s">
        <v>6</v>
      </c>
      <c r="F103" s="11" t="s">
        <v>6</v>
      </c>
    </row>
    <row r="104" spans="1:6" ht="15">
      <c r="A104" s="12" t="s">
        <v>8</v>
      </c>
      <c r="B104" s="38">
        <v>2884.2</v>
      </c>
      <c r="C104" s="38">
        <v>3172.62</v>
      </c>
      <c r="D104" s="38">
        <v>3331.25</v>
      </c>
      <c r="E104" s="13">
        <f>(B104+C104+D104)/3</f>
        <v>3129.3566666666666</v>
      </c>
      <c r="F104" s="14">
        <f>E104</f>
        <v>3129.3566666666666</v>
      </c>
    </row>
    <row r="105" spans="1:7" ht="15.75" thickBot="1">
      <c r="A105" s="12" t="s">
        <v>9</v>
      </c>
      <c r="B105" s="39">
        <f>B103*B104</f>
        <v>5768.4</v>
      </c>
      <c r="C105" s="39">
        <f>B103*C104</f>
        <v>6345.24</v>
      </c>
      <c r="D105" s="39">
        <f>D104*B103</f>
        <v>6662.5</v>
      </c>
      <c r="E105" s="13">
        <f>E104*B103</f>
        <v>6258.713333333333</v>
      </c>
      <c r="F105" s="14">
        <f>E105</f>
        <v>6258.713333333333</v>
      </c>
      <c r="G105" t="s">
        <v>100</v>
      </c>
    </row>
    <row r="106" spans="1:6" ht="29.25" customHeight="1">
      <c r="A106" s="4" t="s">
        <v>5</v>
      </c>
      <c r="B106" s="43" t="s">
        <v>40</v>
      </c>
      <c r="C106" s="44"/>
      <c r="D106" s="44"/>
      <c r="E106" s="5" t="s">
        <v>6</v>
      </c>
      <c r="F106" s="6" t="s">
        <v>6</v>
      </c>
    </row>
    <row r="107" spans="1:6" ht="154.5" customHeight="1">
      <c r="A107" s="7" t="s">
        <v>7</v>
      </c>
      <c r="B107" s="41" t="s">
        <v>74</v>
      </c>
      <c r="C107" s="42"/>
      <c r="D107" s="42"/>
      <c r="E107" s="8"/>
      <c r="F107" s="9"/>
    </row>
    <row r="108" spans="1:6" ht="14.25" customHeight="1">
      <c r="A108" s="30" t="s">
        <v>18</v>
      </c>
      <c r="B108" s="41">
        <v>1</v>
      </c>
      <c r="C108" s="42"/>
      <c r="D108" s="42"/>
      <c r="E108" s="10" t="s">
        <v>6</v>
      </c>
      <c r="F108" s="11" t="s">
        <v>6</v>
      </c>
    </row>
    <row r="109" spans="1:6" ht="15">
      <c r="A109" s="12" t="s">
        <v>8</v>
      </c>
      <c r="B109" s="38">
        <v>2376</v>
      </c>
      <c r="C109" s="38">
        <v>2613.6</v>
      </c>
      <c r="D109" s="38">
        <v>2744.28</v>
      </c>
      <c r="E109" s="13">
        <f>(B109+C109+D109)/3</f>
        <v>2577.9600000000005</v>
      </c>
      <c r="F109" s="14">
        <f>E109</f>
        <v>2577.9600000000005</v>
      </c>
    </row>
    <row r="110" spans="1:7" ht="15.75" thickBot="1">
      <c r="A110" s="12" t="s">
        <v>9</v>
      </c>
      <c r="B110" s="39">
        <f>B108*B109</f>
        <v>2376</v>
      </c>
      <c r="C110" s="39">
        <f>B108*C109</f>
        <v>2613.6</v>
      </c>
      <c r="D110" s="39">
        <f>D109*B108</f>
        <v>2744.28</v>
      </c>
      <c r="E110" s="13">
        <f>E109*B108</f>
        <v>2577.9600000000005</v>
      </c>
      <c r="F110" s="14">
        <f>E110</f>
        <v>2577.9600000000005</v>
      </c>
      <c r="G110" t="s">
        <v>100</v>
      </c>
    </row>
    <row r="111" spans="1:6" ht="32.25" customHeight="1">
      <c r="A111" s="4" t="s">
        <v>5</v>
      </c>
      <c r="B111" s="43" t="s">
        <v>41</v>
      </c>
      <c r="C111" s="44"/>
      <c r="D111" s="44"/>
      <c r="E111" s="5" t="s">
        <v>6</v>
      </c>
      <c r="F111" s="6" t="s">
        <v>6</v>
      </c>
    </row>
    <row r="112" spans="1:6" ht="153" customHeight="1">
      <c r="A112" s="7" t="s">
        <v>7</v>
      </c>
      <c r="B112" s="41" t="s">
        <v>75</v>
      </c>
      <c r="C112" s="42"/>
      <c r="D112" s="42"/>
      <c r="E112" s="8"/>
      <c r="F112" s="9"/>
    </row>
    <row r="113" spans="1:6" ht="15" customHeight="1">
      <c r="A113" s="30" t="s">
        <v>18</v>
      </c>
      <c r="B113" s="41">
        <v>1</v>
      </c>
      <c r="C113" s="42"/>
      <c r="D113" s="42"/>
      <c r="E113" s="10" t="s">
        <v>6</v>
      </c>
      <c r="F113" s="11" t="s">
        <v>6</v>
      </c>
    </row>
    <row r="114" spans="1:6" ht="15">
      <c r="A114" s="12" t="s">
        <v>8</v>
      </c>
      <c r="B114" s="38">
        <v>2288</v>
      </c>
      <c r="C114" s="38">
        <v>2516.8</v>
      </c>
      <c r="D114" s="38">
        <v>2642.64</v>
      </c>
      <c r="E114" s="13">
        <f>(B114+C114+D114)/3</f>
        <v>2482.48</v>
      </c>
      <c r="F114" s="14">
        <f>E114</f>
        <v>2482.48</v>
      </c>
    </row>
    <row r="115" spans="1:7" ht="15.75" thickBot="1">
      <c r="A115" s="12" t="s">
        <v>9</v>
      </c>
      <c r="B115" s="39">
        <f>B113*B114</f>
        <v>2288</v>
      </c>
      <c r="C115" s="39">
        <f>B113*C114</f>
        <v>2516.8</v>
      </c>
      <c r="D115" s="39">
        <f>D114*B113</f>
        <v>2642.64</v>
      </c>
      <c r="E115" s="13">
        <f>E114*B113</f>
        <v>2482.48</v>
      </c>
      <c r="F115" s="14">
        <f>E115</f>
        <v>2482.48</v>
      </c>
      <c r="G115" t="s">
        <v>100</v>
      </c>
    </row>
    <row r="116" spans="1:6" ht="30.75" customHeight="1">
      <c r="A116" s="4" t="s">
        <v>5</v>
      </c>
      <c r="B116" s="43" t="s">
        <v>76</v>
      </c>
      <c r="C116" s="44"/>
      <c r="D116" s="44"/>
      <c r="E116" s="5" t="s">
        <v>6</v>
      </c>
      <c r="F116" s="6" t="s">
        <v>6</v>
      </c>
    </row>
    <row r="117" spans="1:6" ht="138.75" customHeight="1">
      <c r="A117" s="7" t="s">
        <v>7</v>
      </c>
      <c r="B117" s="41" t="s">
        <v>77</v>
      </c>
      <c r="C117" s="42"/>
      <c r="D117" s="42"/>
      <c r="E117" s="8"/>
      <c r="F117" s="9"/>
    </row>
    <row r="118" spans="1:6" ht="15" customHeight="1">
      <c r="A118" s="30" t="s">
        <v>18</v>
      </c>
      <c r="B118" s="41">
        <v>11</v>
      </c>
      <c r="C118" s="42"/>
      <c r="D118" s="42"/>
      <c r="E118" s="10" t="s">
        <v>6</v>
      </c>
      <c r="F118" s="11" t="s">
        <v>6</v>
      </c>
    </row>
    <row r="119" spans="1:6" ht="15">
      <c r="A119" s="12" t="s">
        <v>8</v>
      </c>
      <c r="B119" s="38">
        <v>2464</v>
      </c>
      <c r="C119" s="38">
        <v>2710.4</v>
      </c>
      <c r="D119" s="38">
        <v>2845.92</v>
      </c>
      <c r="E119" s="13">
        <f>(B119+C119+D119)/3</f>
        <v>2673.44</v>
      </c>
      <c r="F119" s="14">
        <f>E119</f>
        <v>2673.44</v>
      </c>
    </row>
    <row r="120" spans="1:7" ht="15.75" thickBot="1">
      <c r="A120" s="12" t="s">
        <v>9</v>
      </c>
      <c r="B120" s="39">
        <f>B118*B119</f>
        <v>27104</v>
      </c>
      <c r="C120" s="39">
        <f>B118*C119</f>
        <v>29814.4</v>
      </c>
      <c r="D120" s="39">
        <f>D119*B118</f>
        <v>31305.120000000003</v>
      </c>
      <c r="E120" s="13">
        <f>E119*B118</f>
        <v>29407.84</v>
      </c>
      <c r="F120" s="14">
        <f>E120</f>
        <v>29407.84</v>
      </c>
      <c r="G120" t="s">
        <v>100</v>
      </c>
    </row>
    <row r="121" spans="1:6" ht="31.5" customHeight="1">
      <c r="A121" s="4" t="s">
        <v>5</v>
      </c>
      <c r="B121" s="43" t="s">
        <v>78</v>
      </c>
      <c r="C121" s="44"/>
      <c r="D121" s="44"/>
      <c r="E121" s="5" t="s">
        <v>6</v>
      </c>
      <c r="F121" s="6" t="s">
        <v>6</v>
      </c>
    </row>
    <row r="122" spans="1:6" ht="138" customHeight="1">
      <c r="A122" s="7" t="s">
        <v>7</v>
      </c>
      <c r="B122" s="41" t="s">
        <v>79</v>
      </c>
      <c r="C122" s="42"/>
      <c r="D122" s="42"/>
      <c r="E122" s="8"/>
      <c r="F122" s="9"/>
    </row>
    <row r="123" spans="1:6" ht="15">
      <c r="A123" s="30" t="s">
        <v>18</v>
      </c>
      <c r="B123" s="41">
        <v>11</v>
      </c>
      <c r="C123" s="42"/>
      <c r="D123" s="42"/>
      <c r="E123" s="10" t="s">
        <v>6</v>
      </c>
      <c r="F123" s="11" t="s">
        <v>6</v>
      </c>
    </row>
    <row r="124" spans="1:6" ht="15">
      <c r="A124" s="12" t="s">
        <v>8</v>
      </c>
      <c r="B124" s="38">
        <v>2464</v>
      </c>
      <c r="C124" s="38">
        <v>2710.4</v>
      </c>
      <c r="D124" s="38">
        <v>2845.92</v>
      </c>
      <c r="E124" s="13">
        <f>(B124+C124+D124)/3</f>
        <v>2673.44</v>
      </c>
      <c r="F124" s="14">
        <f>E124</f>
        <v>2673.44</v>
      </c>
    </row>
    <row r="125" spans="1:7" ht="15.75" thickBot="1">
      <c r="A125" s="12" t="s">
        <v>9</v>
      </c>
      <c r="B125" s="39">
        <f>B123*B124</f>
        <v>27104</v>
      </c>
      <c r="C125" s="39">
        <f>B123*C124</f>
        <v>29814.4</v>
      </c>
      <c r="D125" s="39">
        <f>D124*B123</f>
        <v>31305.120000000003</v>
      </c>
      <c r="E125" s="13">
        <f>E124*B123</f>
        <v>29407.84</v>
      </c>
      <c r="F125" s="14">
        <f>E125</f>
        <v>29407.84</v>
      </c>
      <c r="G125" t="s">
        <v>100</v>
      </c>
    </row>
    <row r="126" spans="1:6" ht="30" customHeight="1">
      <c r="A126" s="4" t="s">
        <v>5</v>
      </c>
      <c r="B126" s="43" t="s">
        <v>42</v>
      </c>
      <c r="C126" s="44"/>
      <c r="D126" s="44"/>
      <c r="E126" s="5" t="s">
        <v>6</v>
      </c>
      <c r="F126" s="6" t="s">
        <v>6</v>
      </c>
    </row>
    <row r="127" spans="1:6" ht="184.5" customHeight="1">
      <c r="A127" s="7" t="s">
        <v>7</v>
      </c>
      <c r="B127" s="41" t="s">
        <v>80</v>
      </c>
      <c r="C127" s="42"/>
      <c r="D127" s="42"/>
      <c r="E127" s="8"/>
      <c r="F127" s="9"/>
    </row>
    <row r="128" spans="1:6" ht="15">
      <c r="A128" s="30" t="s">
        <v>18</v>
      </c>
      <c r="B128" s="41">
        <v>1</v>
      </c>
      <c r="C128" s="42"/>
      <c r="D128" s="42"/>
      <c r="E128" s="10" t="s">
        <v>6</v>
      </c>
      <c r="F128" s="11" t="s">
        <v>6</v>
      </c>
    </row>
    <row r="129" spans="1:6" ht="15">
      <c r="A129" s="12" t="s">
        <v>8</v>
      </c>
      <c r="B129" s="38">
        <v>3278</v>
      </c>
      <c r="C129" s="38">
        <v>3605.8</v>
      </c>
      <c r="D129" s="38">
        <v>3786.09</v>
      </c>
      <c r="E129" s="13">
        <f>(B129+C129+D129)/3</f>
        <v>3556.6299999999997</v>
      </c>
      <c r="F129" s="14">
        <f>E129</f>
        <v>3556.6299999999997</v>
      </c>
    </row>
    <row r="130" spans="1:7" ht="15.75" thickBot="1">
      <c r="A130" s="12" t="s">
        <v>9</v>
      </c>
      <c r="B130" s="39">
        <f>B128*B129</f>
        <v>3278</v>
      </c>
      <c r="C130" s="39">
        <f>B128*C129</f>
        <v>3605.8</v>
      </c>
      <c r="D130" s="39">
        <f>D129*B128</f>
        <v>3786.09</v>
      </c>
      <c r="E130" s="13">
        <f>E129*B128</f>
        <v>3556.6299999999997</v>
      </c>
      <c r="F130" s="14">
        <f>E130</f>
        <v>3556.6299999999997</v>
      </c>
      <c r="G130" t="s">
        <v>100</v>
      </c>
    </row>
    <row r="131" spans="1:6" ht="30.75" customHeight="1">
      <c r="A131" s="4" t="s">
        <v>5</v>
      </c>
      <c r="B131" s="43" t="s">
        <v>81</v>
      </c>
      <c r="C131" s="44"/>
      <c r="D131" s="44"/>
      <c r="E131" s="5" t="s">
        <v>6</v>
      </c>
      <c r="F131" s="6" t="s">
        <v>6</v>
      </c>
    </row>
    <row r="132" spans="1:6" ht="166.5" customHeight="1">
      <c r="A132" s="7" t="s">
        <v>7</v>
      </c>
      <c r="B132" s="41" t="s">
        <v>82</v>
      </c>
      <c r="C132" s="42"/>
      <c r="D132" s="42"/>
      <c r="E132" s="8"/>
      <c r="F132" s="9"/>
    </row>
    <row r="133" spans="1:6" ht="15">
      <c r="A133" s="30" t="s">
        <v>18</v>
      </c>
      <c r="B133" s="41">
        <v>1</v>
      </c>
      <c r="C133" s="42"/>
      <c r="D133" s="42"/>
      <c r="E133" s="10" t="s">
        <v>6</v>
      </c>
      <c r="F133" s="11" t="s">
        <v>6</v>
      </c>
    </row>
    <row r="134" spans="1:6" ht="15">
      <c r="A134" s="12" t="s">
        <v>8</v>
      </c>
      <c r="B134" s="38">
        <v>2706</v>
      </c>
      <c r="C134" s="38">
        <v>2976.6</v>
      </c>
      <c r="D134" s="38">
        <v>3125.43</v>
      </c>
      <c r="E134" s="13">
        <f>(B134+C134+D134)/3</f>
        <v>2936.01</v>
      </c>
      <c r="F134" s="14">
        <f>E134</f>
        <v>2936.01</v>
      </c>
    </row>
    <row r="135" spans="1:7" ht="15.75" thickBot="1">
      <c r="A135" s="12" t="s">
        <v>9</v>
      </c>
      <c r="B135" s="39">
        <f>B133*B134</f>
        <v>2706</v>
      </c>
      <c r="C135" s="39">
        <f>B133*C134</f>
        <v>2976.6</v>
      </c>
      <c r="D135" s="39">
        <f>D134*B133</f>
        <v>3125.43</v>
      </c>
      <c r="E135" s="13">
        <f>E134*B133</f>
        <v>2936.01</v>
      </c>
      <c r="F135" s="14">
        <f>E135</f>
        <v>2936.01</v>
      </c>
      <c r="G135" t="s">
        <v>100</v>
      </c>
    </row>
    <row r="136" spans="1:6" s="34" customFormat="1" ht="32.25" customHeight="1">
      <c r="A136" s="31" t="s">
        <v>5</v>
      </c>
      <c r="B136" s="43" t="s">
        <v>83</v>
      </c>
      <c r="C136" s="44"/>
      <c r="D136" s="44"/>
      <c r="E136" s="32" t="s">
        <v>6</v>
      </c>
      <c r="F136" s="33" t="s">
        <v>6</v>
      </c>
    </row>
    <row r="137" spans="1:6" ht="183.75" customHeight="1">
      <c r="A137" s="7" t="s">
        <v>7</v>
      </c>
      <c r="B137" s="41" t="s">
        <v>80</v>
      </c>
      <c r="C137" s="42"/>
      <c r="D137" s="42"/>
      <c r="E137" s="8"/>
      <c r="F137" s="9"/>
    </row>
    <row r="138" spans="1:6" ht="15">
      <c r="A138" s="30" t="s">
        <v>18</v>
      </c>
      <c r="B138" s="41">
        <v>1</v>
      </c>
      <c r="C138" s="42"/>
      <c r="D138" s="42"/>
      <c r="E138" s="10" t="s">
        <v>6</v>
      </c>
      <c r="F138" s="11" t="s">
        <v>6</v>
      </c>
    </row>
    <row r="139" spans="1:6" ht="15">
      <c r="A139" s="12" t="s">
        <v>8</v>
      </c>
      <c r="B139" s="38">
        <v>2725.8</v>
      </c>
      <c r="C139" s="38">
        <v>2998.38</v>
      </c>
      <c r="D139" s="38">
        <v>3148.3</v>
      </c>
      <c r="E139" s="13">
        <f>(B139+C139+D139)/3</f>
        <v>2957.4933333333333</v>
      </c>
      <c r="F139" s="14">
        <f>E139</f>
        <v>2957.4933333333333</v>
      </c>
    </row>
    <row r="140" spans="1:7" ht="15.75" thickBot="1">
      <c r="A140" s="12" t="s">
        <v>9</v>
      </c>
      <c r="B140" s="39">
        <f>B138*B139</f>
        <v>2725.8</v>
      </c>
      <c r="C140" s="39">
        <f>B138*C139</f>
        <v>2998.38</v>
      </c>
      <c r="D140" s="39">
        <f>D139*B138</f>
        <v>3148.3</v>
      </c>
      <c r="E140" s="13">
        <f>E139*B138</f>
        <v>2957.4933333333333</v>
      </c>
      <c r="F140" s="14">
        <f>E140</f>
        <v>2957.4933333333333</v>
      </c>
      <c r="G140" t="s">
        <v>100</v>
      </c>
    </row>
    <row r="141" spans="1:6" ht="30.75" customHeight="1">
      <c r="A141" s="4" t="s">
        <v>5</v>
      </c>
      <c r="B141" s="43" t="s">
        <v>84</v>
      </c>
      <c r="C141" s="44"/>
      <c r="D141" s="44"/>
      <c r="E141" s="5" t="s">
        <v>6</v>
      </c>
      <c r="F141" s="6" t="s">
        <v>6</v>
      </c>
    </row>
    <row r="142" spans="1:6" ht="185.25" customHeight="1">
      <c r="A142" s="7" t="s">
        <v>7</v>
      </c>
      <c r="B142" s="41" t="s">
        <v>80</v>
      </c>
      <c r="C142" s="42"/>
      <c r="D142" s="42"/>
      <c r="E142" s="8"/>
      <c r="F142" s="9"/>
    </row>
    <row r="143" spans="1:6" ht="15" customHeight="1">
      <c r="A143" s="30" t="s">
        <v>18</v>
      </c>
      <c r="B143" s="41">
        <v>1</v>
      </c>
      <c r="C143" s="42"/>
      <c r="D143" s="42"/>
      <c r="E143" s="10" t="s">
        <v>6</v>
      </c>
      <c r="F143" s="11" t="s">
        <v>6</v>
      </c>
    </row>
    <row r="144" spans="1:6" ht="15">
      <c r="A144" s="12" t="s">
        <v>8</v>
      </c>
      <c r="B144" s="38">
        <v>2566.3</v>
      </c>
      <c r="C144" s="38">
        <v>2822.93</v>
      </c>
      <c r="D144" s="38">
        <v>2964.08</v>
      </c>
      <c r="E144" s="13">
        <f>(B144+C144+D144)/3</f>
        <v>2784.4366666666665</v>
      </c>
      <c r="F144" s="14">
        <f>E144</f>
        <v>2784.4366666666665</v>
      </c>
    </row>
    <row r="145" spans="1:7" ht="15.75" thickBot="1">
      <c r="A145" s="12" t="s">
        <v>9</v>
      </c>
      <c r="B145" s="39">
        <f>B143*B144</f>
        <v>2566.3</v>
      </c>
      <c r="C145" s="39">
        <f>B143*C144</f>
        <v>2822.93</v>
      </c>
      <c r="D145" s="39">
        <f>D144*B143</f>
        <v>2964.08</v>
      </c>
      <c r="E145" s="13">
        <f>E144*B143</f>
        <v>2784.4366666666665</v>
      </c>
      <c r="F145" s="14">
        <f>E145</f>
        <v>2784.4366666666665</v>
      </c>
      <c r="G145" t="s">
        <v>100</v>
      </c>
    </row>
    <row r="146" spans="1:6" ht="30.75" customHeight="1">
      <c r="A146" s="4" t="s">
        <v>5</v>
      </c>
      <c r="B146" s="43" t="s">
        <v>85</v>
      </c>
      <c r="C146" s="44"/>
      <c r="D146" s="44"/>
      <c r="E146" s="5" t="s">
        <v>6</v>
      </c>
      <c r="F146" s="6" t="s">
        <v>6</v>
      </c>
    </row>
    <row r="147" spans="1:6" ht="183.75" customHeight="1">
      <c r="A147" s="7" t="s">
        <v>7</v>
      </c>
      <c r="B147" s="41" t="s">
        <v>80</v>
      </c>
      <c r="C147" s="42"/>
      <c r="D147" s="42"/>
      <c r="E147" s="8"/>
      <c r="F147" s="9"/>
    </row>
    <row r="148" spans="1:6" ht="15">
      <c r="A148" s="30" t="s">
        <v>18</v>
      </c>
      <c r="B148" s="41">
        <v>1</v>
      </c>
      <c r="C148" s="42"/>
      <c r="D148" s="42"/>
      <c r="E148" s="10" t="s">
        <v>6</v>
      </c>
      <c r="F148" s="11" t="s">
        <v>6</v>
      </c>
    </row>
    <row r="149" spans="1:6" ht="15">
      <c r="A149" s="12" t="s">
        <v>8</v>
      </c>
      <c r="B149" s="38">
        <v>2502.5</v>
      </c>
      <c r="C149" s="38">
        <v>2752.75</v>
      </c>
      <c r="D149" s="38">
        <v>2890.39</v>
      </c>
      <c r="E149" s="13">
        <f>(B149+C149+D149)/3</f>
        <v>2715.213333333333</v>
      </c>
      <c r="F149" s="14">
        <f>E149</f>
        <v>2715.213333333333</v>
      </c>
    </row>
    <row r="150" spans="1:7" ht="15.75" thickBot="1">
      <c r="A150" s="12" t="s">
        <v>9</v>
      </c>
      <c r="B150" s="39">
        <f>B148*B149</f>
        <v>2502.5</v>
      </c>
      <c r="C150" s="39">
        <f>B148*C149</f>
        <v>2752.75</v>
      </c>
      <c r="D150" s="39">
        <f>D149*B148</f>
        <v>2890.39</v>
      </c>
      <c r="E150" s="13">
        <f>E149*B148</f>
        <v>2715.213333333333</v>
      </c>
      <c r="F150" s="14">
        <f>E150</f>
        <v>2715.213333333333</v>
      </c>
      <c r="G150" t="s">
        <v>100</v>
      </c>
    </row>
    <row r="151" spans="1:6" ht="30.75" customHeight="1">
      <c r="A151" s="4" t="s">
        <v>5</v>
      </c>
      <c r="B151" s="43" t="s">
        <v>86</v>
      </c>
      <c r="C151" s="44"/>
      <c r="D151" s="44"/>
      <c r="E151" s="5" t="s">
        <v>6</v>
      </c>
      <c r="F151" s="6" t="s">
        <v>6</v>
      </c>
    </row>
    <row r="152" spans="1:6" ht="167.25" customHeight="1">
      <c r="A152" s="7" t="s">
        <v>7</v>
      </c>
      <c r="B152" s="41" t="s">
        <v>82</v>
      </c>
      <c r="C152" s="42"/>
      <c r="D152" s="42"/>
      <c r="E152" s="8"/>
      <c r="F152" s="9"/>
    </row>
    <row r="153" spans="1:6" ht="15" customHeight="1">
      <c r="A153" s="30" t="s">
        <v>18</v>
      </c>
      <c r="B153" s="41">
        <v>9</v>
      </c>
      <c r="C153" s="42"/>
      <c r="D153" s="42"/>
      <c r="E153" s="10" t="s">
        <v>6</v>
      </c>
      <c r="F153" s="11" t="s">
        <v>6</v>
      </c>
    </row>
    <row r="154" spans="1:6" ht="15">
      <c r="A154" s="12" t="s">
        <v>8</v>
      </c>
      <c r="B154" s="38">
        <v>2810.5</v>
      </c>
      <c r="C154" s="38">
        <v>3091.55</v>
      </c>
      <c r="D154" s="38">
        <v>3246.13</v>
      </c>
      <c r="E154" s="13">
        <f>(B154+C154+D154)/3</f>
        <v>3049.3933333333334</v>
      </c>
      <c r="F154" s="14">
        <f>E154</f>
        <v>3049.3933333333334</v>
      </c>
    </row>
    <row r="155" spans="1:7" ht="15.75" thickBot="1">
      <c r="A155" s="12" t="s">
        <v>9</v>
      </c>
      <c r="B155" s="39">
        <f>B153*B154</f>
        <v>25294.5</v>
      </c>
      <c r="C155" s="39">
        <f>B153*C154</f>
        <v>27823.95</v>
      </c>
      <c r="D155" s="39">
        <f>D154*B153</f>
        <v>29215.170000000002</v>
      </c>
      <c r="E155" s="13">
        <f>E154*B153</f>
        <v>27444.54</v>
      </c>
      <c r="F155" s="14">
        <f>E155</f>
        <v>27444.54</v>
      </c>
      <c r="G155" t="s">
        <v>100</v>
      </c>
    </row>
    <row r="156" spans="1:6" ht="30.75" customHeight="1">
      <c r="A156" s="4" t="s">
        <v>5</v>
      </c>
      <c r="B156" s="43" t="s">
        <v>87</v>
      </c>
      <c r="C156" s="44"/>
      <c r="D156" s="44"/>
      <c r="E156" s="5" t="s">
        <v>6</v>
      </c>
      <c r="F156" s="6" t="s">
        <v>6</v>
      </c>
    </row>
    <row r="157" spans="1:6" ht="185.25" customHeight="1">
      <c r="A157" s="7" t="s">
        <v>7</v>
      </c>
      <c r="B157" s="41" t="s">
        <v>88</v>
      </c>
      <c r="C157" s="42"/>
      <c r="D157" s="42"/>
      <c r="E157" s="8"/>
      <c r="F157" s="9"/>
    </row>
    <row r="158" spans="1:6" ht="15" customHeight="1">
      <c r="A158" s="30" t="s">
        <v>18</v>
      </c>
      <c r="B158" s="41">
        <v>1</v>
      </c>
      <c r="C158" s="42"/>
      <c r="D158" s="42"/>
      <c r="E158" s="10" t="s">
        <v>6</v>
      </c>
      <c r="F158" s="11" t="s">
        <v>6</v>
      </c>
    </row>
    <row r="159" spans="1:6" ht="15">
      <c r="A159" s="12" t="s">
        <v>8</v>
      </c>
      <c r="B159" s="38">
        <v>2860</v>
      </c>
      <c r="C159" s="38">
        <v>3146</v>
      </c>
      <c r="D159" s="38">
        <v>3303.3</v>
      </c>
      <c r="E159" s="13">
        <f>(B159+C159+D159)/3</f>
        <v>3103.1</v>
      </c>
      <c r="F159" s="14">
        <f>E159</f>
        <v>3103.1</v>
      </c>
    </row>
    <row r="160" spans="1:7" ht="15">
      <c r="A160" s="12" t="s">
        <v>9</v>
      </c>
      <c r="B160" s="39">
        <f>B158*B159</f>
        <v>2860</v>
      </c>
      <c r="C160" s="39">
        <f>B158*C159</f>
        <v>3146</v>
      </c>
      <c r="D160" s="39">
        <f>D159*B158</f>
        <v>3303.3</v>
      </c>
      <c r="E160" s="13">
        <f>E159*B158</f>
        <v>3103.1</v>
      </c>
      <c r="F160" s="14">
        <f>E160</f>
        <v>3103.1</v>
      </c>
      <c r="G160" t="s">
        <v>100</v>
      </c>
    </row>
    <row r="161" spans="1:6" ht="15">
      <c r="A161" s="15" t="s">
        <v>0</v>
      </c>
      <c r="B161" s="13">
        <f>B160+B155+B150+B145+B140+B135+B130+B125+B120+B115+B110+B105+B100+B95+B90+B85+B80+B75+B70+B65+B60+B55+B50+B45+B40+B35+B30+B25+B20+B15+B10</f>
        <v>285462.1</v>
      </c>
      <c r="C161" s="13">
        <f>C160+C155+C150+C145+C140+C135+C130+C125+C120+C115+C110+C105+C100+C95+C90+C85+C80+C75+C70+C65+C60+C55+C50+C45+C40+C35+C30+C25+C20+C15+C10</f>
        <v>314008.30999999994</v>
      </c>
      <c r="D161" s="13">
        <f>D160+D155+D150+D145+D140+D135+D130+D125+D120+D115+D110+D105+D100+D95+D90+D85+D80+D75+D70+D65+D60+D55+D50+D45+D40+D35+D30+D25+D20+D15+D10</f>
        <v>333261.13999999996</v>
      </c>
      <c r="E161" s="13">
        <f>E160+E155+E150+E145+E140+E135+E130+E125+E120+E115+E110+E105+E100+E95+E90+E85+E80+E75+E70+E65+E60+E55+E50+E45+E40+E35+E30+E25+E20+E15+E10</f>
        <v>310910.5166666666</v>
      </c>
      <c r="F161" s="13">
        <f>F160+F155+F150+F145+F140+F135+F130+F125+F120+F115+F110+F105+F100+F95+F90+F85+F80+F75+F70+F65+F60+F55+F50+F45+F40+F35+F30+F25+F20+F15+F10</f>
        <v>310910.5166666666</v>
      </c>
    </row>
    <row r="162" spans="1:6" ht="15">
      <c r="A162" s="16"/>
      <c r="B162" s="17"/>
      <c r="C162" s="17"/>
      <c r="D162" s="17"/>
      <c r="E162" s="17"/>
      <c r="F162" s="17"/>
    </row>
    <row r="163" ht="14.25" customHeight="1">
      <c r="A163" t="s">
        <v>97</v>
      </c>
    </row>
    <row r="164" ht="12.75" customHeight="1"/>
    <row r="165" spans="1:6" ht="15">
      <c r="A165" s="48" t="s">
        <v>10</v>
      </c>
      <c r="B165" s="48"/>
      <c r="C165" s="48"/>
      <c r="D165" s="48"/>
      <c r="E165" s="48"/>
      <c r="F165" s="48"/>
    </row>
    <row r="166" spans="1:6" ht="15" customHeight="1">
      <c r="A166" s="48"/>
      <c r="B166" s="48"/>
      <c r="C166" s="48"/>
      <c r="D166" s="48"/>
      <c r="E166" s="48"/>
      <c r="F166" s="48"/>
    </row>
    <row r="167" spans="1:6" ht="14.25" customHeight="1" thickBot="1">
      <c r="A167" s="18"/>
      <c r="B167" s="18"/>
      <c r="C167" s="18"/>
      <c r="D167" s="18"/>
      <c r="E167" s="18"/>
      <c r="F167" s="18"/>
    </row>
    <row r="168" spans="1:6" ht="33" customHeight="1" thickBot="1">
      <c r="A168" s="19" t="s">
        <v>11</v>
      </c>
      <c r="B168" s="20" t="s">
        <v>20</v>
      </c>
      <c r="C168" s="28" t="s">
        <v>29</v>
      </c>
      <c r="D168" s="46" t="s">
        <v>12</v>
      </c>
      <c r="E168" s="54"/>
      <c r="F168" s="19" t="s">
        <v>13</v>
      </c>
    </row>
    <row r="169" spans="1:6" ht="30" customHeight="1" thickBot="1">
      <c r="A169" s="26">
        <v>1</v>
      </c>
      <c r="B169" s="29" t="s">
        <v>24</v>
      </c>
      <c r="C169" s="27" t="s">
        <v>89</v>
      </c>
      <c r="D169" s="46" t="s">
        <v>25</v>
      </c>
      <c r="E169" s="54"/>
      <c r="F169" s="29" t="s">
        <v>26</v>
      </c>
    </row>
    <row r="170" spans="1:6" ht="38.25" customHeight="1" thickBot="1">
      <c r="A170" s="26">
        <v>2</v>
      </c>
      <c r="B170" s="29" t="s">
        <v>27</v>
      </c>
      <c r="C170" s="27" t="s">
        <v>90</v>
      </c>
      <c r="D170" s="46" t="s">
        <v>91</v>
      </c>
      <c r="E170" s="54"/>
      <c r="F170" s="26" t="s">
        <v>28</v>
      </c>
    </row>
    <row r="171" spans="1:6" ht="15">
      <c r="A171" s="50">
        <v>3</v>
      </c>
      <c r="B171" s="55" t="s">
        <v>92</v>
      </c>
      <c r="C171" s="55" t="s">
        <v>93</v>
      </c>
      <c r="D171" s="57" t="s">
        <v>94</v>
      </c>
      <c r="E171" s="58"/>
      <c r="F171" s="50" t="s">
        <v>95</v>
      </c>
    </row>
    <row r="172" spans="1:6" ht="17.25" customHeight="1" thickBot="1">
      <c r="A172" s="51"/>
      <c r="B172" s="56"/>
      <c r="C172" s="56"/>
      <c r="D172" s="59"/>
      <c r="E172" s="60"/>
      <c r="F172" s="51"/>
    </row>
    <row r="173" spans="1:6" ht="15">
      <c r="A173" s="52" t="s">
        <v>19</v>
      </c>
      <c r="B173" s="52"/>
      <c r="C173" s="52"/>
      <c r="D173" s="52"/>
      <c r="E173" s="52"/>
      <c r="F173" s="52"/>
    </row>
    <row r="174" spans="1:6" ht="42" customHeight="1">
      <c r="A174" s="52"/>
      <c r="B174" s="52"/>
      <c r="C174" s="52"/>
      <c r="D174" s="52"/>
      <c r="E174" s="52"/>
      <c r="F174" s="52"/>
    </row>
    <row r="175" spans="1:4" ht="15">
      <c r="A175" s="21"/>
      <c r="B175" s="21"/>
      <c r="C175" s="21"/>
      <c r="D175" s="21"/>
    </row>
    <row r="176" ht="15">
      <c r="A176" s="22" t="s">
        <v>21</v>
      </c>
    </row>
    <row r="177" ht="28.5" customHeight="1">
      <c r="A177" t="s">
        <v>96</v>
      </c>
    </row>
    <row r="179" ht="15">
      <c r="A179" t="s">
        <v>22</v>
      </c>
    </row>
    <row r="181" ht="15">
      <c r="A181" t="s">
        <v>98</v>
      </c>
    </row>
    <row r="182" ht="12.75" customHeight="1"/>
    <row r="183" spans="1:9" ht="17.25" customHeight="1">
      <c r="A183" s="23" t="s">
        <v>14</v>
      </c>
      <c r="B183" s="23"/>
      <c r="C183" s="23"/>
      <c r="D183" s="23"/>
      <c r="E183" s="23"/>
      <c r="F183" s="23"/>
      <c r="G183" s="23"/>
      <c r="H183" s="23"/>
      <c r="I183" s="23"/>
    </row>
    <row r="184" spans="1:9" ht="15.75" customHeight="1">
      <c r="A184" s="53" t="s">
        <v>23</v>
      </c>
      <c r="B184" s="53"/>
      <c r="C184" s="53"/>
      <c r="D184" s="53"/>
      <c r="E184" s="23"/>
      <c r="F184" s="23"/>
      <c r="G184" s="23"/>
      <c r="H184" s="23"/>
      <c r="I184" s="23"/>
    </row>
    <row r="185" spans="1:9" ht="15">
      <c r="A185" s="23" t="s">
        <v>15</v>
      </c>
      <c r="B185" s="23"/>
      <c r="C185" s="23"/>
      <c r="D185" s="23"/>
      <c r="E185" s="23"/>
      <c r="F185" s="23"/>
      <c r="G185" s="23"/>
      <c r="H185" s="23"/>
      <c r="I185" s="23"/>
    </row>
    <row r="186" spans="1:9" ht="15">
      <c r="A186" s="23" t="s">
        <v>16</v>
      </c>
      <c r="B186" s="23"/>
      <c r="C186" s="23"/>
      <c r="D186" s="23"/>
      <c r="E186" s="23"/>
      <c r="F186" s="23"/>
      <c r="G186" s="23"/>
      <c r="H186" s="23"/>
      <c r="I186" s="23"/>
    </row>
    <row r="187" spans="1:4" ht="15">
      <c r="A187" s="21"/>
      <c r="B187" s="21"/>
      <c r="C187" s="21"/>
      <c r="D187" s="21"/>
    </row>
  </sheetData>
  <sheetProtection/>
  <mergeCells count="111">
    <mergeCell ref="B156:D156"/>
    <mergeCell ref="B157:D157"/>
    <mergeCell ref="B158:D158"/>
    <mergeCell ref="B146:D146"/>
    <mergeCell ref="B147:D147"/>
    <mergeCell ref="B148:D148"/>
    <mergeCell ref="B151:D151"/>
    <mergeCell ref="B152:D152"/>
    <mergeCell ref="B153:D153"/>
    <mergeCell ref="B136:D136"/>
    <mergeCell ref="B137:D137"/>
    <mergeCell ref="B138:D138"/>
    <mergeCell ref="B141:D141"/>
    <mergeCell ref="B142:D142"/>
    <mergeCell ref="B143:D143"/>
    <mergeCell ref="B126:D126"/>
    <mergeCell ref="B127:D127"/>
    <mergeCell ref="B128:D128"/>
    <mergeCell ref="B131:D131"/>
    <mergeCell ref="B132:D132"/>
    <mergeCell ref="B133:D133"/>
    <mergeCell ref="B116:D116"/>
    <mergeCell ref="B117:D117"/>
    <mergeCell ref="B118:D118"/>
    <mergeCell ref="B121:D121"/>
    <mergeCell ref="B122:D122"/>
    <mergeCell ref="B123:D123"/>
    <mergeCell ref="B106:D106"/>
    <mergeCell ref="B107:D107"/>
    <mergeCell ref="B108:D108"/>
    <mergeCell ref="B111:D111"/>
    <mergeCell ref="B112:D112"/>
    <mergeCell ref="B113:D113"/>
    <mergeCell ref="B96:D96"/>
    <mergeCell ref="B97:D97"/>
    <mergeCell ref="B98:D98"/>
    <mergeCell ref="B101:D101"/>
    <mergeCell ref="B102:D102"/>
    <mergeCell ref="B103:D103"/>
    <mergeCell ref="B86:D86"/>
    <mergeCell ref="B87:D87"/>
    <mergeCell ref="B88:D88"/>
    <mergeCell ref="B91:D91"/>
    <mergeCell ref="B92:D92"/>
    <mergeCell ref="B93:D93"/>
    <mergeCell ref="D170:E170"/>
    <mergeCell ref="C171:C172"/>
    <mergeCell ref="D171:E172"/>
    <mergeCell ref="F171:F172"/>
    <mergeCell ref="A1:F1"/>
    <mergeCell ref="A2:F2"/>
    <mergeCell ref="A4:A5"/>
    <mergeCell ref="E4:E5"/>
    <mergeCell ref="F4:F5"/>
    <mergeCell ref="D168:E168"/>
    <mergeCell ref="A171:A172"/>
    <mergeCell ref="A173:F174"/>
    <mergeCell ref="A184:D184"/>
    <mergeCell ref="B7:D7"/>
    <mergeCell ref="B8:D8"/>
    <mergeCell ref="B12:D12"/>
    <mergeCell ref="B13:D13"/>
    <mergeCell ref="B17:D17"/>
    <mergeCell ref="D169:E169"/>
    <mergeCell ref="B171:B172"/>
    <mergeCell ref="B27:D27"/>
    <mergeCell ref="B21:D21"/>
    <mergeCell ref="B26:D26"/>
    <mergeCell ref="B28:D28"/>
    <mergeCell ref="A165:F166"/>
    <mergeCell ref="B22:D22"/>
    <mergeCell ref="B31:D31"/>
    <mergeCell ref="B32:D32"/>
    <mergeCell ref="B33:D33"/>
    <mergeCell ref="B36:D36"/>
    <mergeCell ref="C3:F3"/>
    <mergeCell ref="B4:D4"/>
    <mergeCell ref="B18:D18"/>
    <mergeCell ref="B11:D11"/>
    <mergeCell ref="B16:D16"/>
    <mergeCell ref="B23:D23"/>
    <mergeCell ref="B6:D6"/>
    <mergeCell ref="B37:D37"/>
    <mergeCell ref="B38:D38"/>
    <mergeCell ref="B41:D41"/>
    <mergeCell ref="B42:D42"/>
    <mergeCell ref="B43:D43"/>
    <mergeCell ref="B46:D46"/>
    <mergeCell ref="B47:D47"/>
    <mergeCell ref="B48:D48"/>
    <mergeCell ref="B51:D51"/>
    <mergeCell ref="B52:D52"/>
    <mergeCell ref="B53:D53"/>
    <mergeCell ref="B56:D56"/>
    <mergeCell ref="B76:D76"/>
    <mergeCell ref="B57:D57"/>
    <mergeCell ref="B58:D58"/>
    <mergeCell ref="B61:D61"/>
    <mergeCell ref="B62:D62"/>
    <mergeCell ref="B63:D63"/>
    <mergeCell ref="B66:D66"/>
    <mergeCell ref="B77:D77"/>
    <mergeCell ref="B78:D78"/>
    <mergeCell ref="B81:D81"/>
    <mergeCell ref="B82:D82"/>
    <mergeCell ref="B83:D83"/>
    <mergeCell ref="B67:D67"/>
    <mergeCell ref="B68:D68"/>
    <mergeCell ref="B71:D71"/>
    <mergeCell ref="B72:D72"/>
    <mergeCell ref="B73:D73"/>
  </mergeCells>
  <printOptions/>
  <pageMargins left="0.42" right="0.34" top="0.33" bottom="0.28"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2009-11-25T11:48:11Z</cp:lastPrinted>
  <dcterms:created xsi:type="dcterms:W3CDTF">2006-09-28T05:33:49Z</dcterms:created>
  <dcterms:modified xsi:type="dcterms:W3CDTF">2012-06-27T06:22:03Z</dcterms:modified>
  <cp:category/>
  <cp:version/>
  <cp:contentType/>
  <cp:contentStatus/>
</cp:coreProperties>
</file>